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480" yWindow="90" windowWidth="15480" windowHeight="8490" activeTab="1"/>
  </bookViews>
  <sheets>
    <sheet name="使い方" sheetId="3" r:id="rId1"/>
    <sheet name="リーグ勝敗表" sheetId="1" r:id="rId2"/>
  </sheets>
  <definedNames>
    <definedName name="_xlnm.Print_Area" localSheetId="1">リーグ勝敗表!$A$1:$U$33</definedName>
    <definedName name="_xlnm.Print_Area" localSheetId="0">使い方!$A$1:$L$63</definedName>
  </definedNames>
  <calcPr calcId="145621"/>
</workbook>
</file>

<file path=xl/calcChain.xml><?xml version="1.0" encoding="utf-8"?>
<calcChain xmlns="http://schemas.openxmlformats.org/spreadsheetml/2006/main">
  <c r="AF5" i="1" l="1"/>
  <c r="E13" i="1" l="1"/>
  <c r="AF4" i="1" l="1"/>
  <c r="AC4" i="1"/>
  <c r="Z4" i="1"/>
  <c r="W4" i="1"/>
  <c r="T4" i="1"/>
  <c r="N4" i="1"/>
  <c r="K4" i="1"/>
  <c r="H4" i="1"/>
  <c r="E4" i="1"/>
  <c r="AF19" i="1"/>
  <c r="AC19" i="1"/>
  <c r="W19" i="1"/>
  <c r="T19" i="1"/>
  <c r="Q19" i="1"/>
  <c r="N19" i="1"/>
  <c r="K19" i="1"/>
  <c r="H19" i="1"/>
  <c r="E19" i="1"/>
  <c r="AF17" i="1"/>
  <c r="AC17" i="1"/>
  <c r="Z17" i="1"/>
  <c r="T17" i="1"/>
  <c r="Q17" i="1"/>
  <c r="N17" i="1"/>
  <c r="K17" i="1"/>
  <c r="H17" i="1"/>
  <c r="E17" i="1"/>
  <c r="AF15" i="1"/>
  <c r="AC15" i="1"/>
  <c r="Z15" i="1"/>
  <c r="W15" i="1"/>
  <c r="Q15" i="1"/>
  <c r="N15" i="1"/>
  <c r="K15" i="1"/>
  <c r="H15" i="1"/>
  <c r="E15" i="1"/>
  <c r="AF13" i="1"/>
  <c r="AC13" i="1"/>
  <c r="Z13" i="1"/>
  <c r="W13" i="1"/>
  <c r="T13" i="1"/>
  <c r="N13" i="1"/>
  <c r="K13" i="1"/>
  <c r="H13" i="1"/>
  <c r="AF11" i="1"/>
  <c r="AC11" i="1"/>
  <c r="Z11" i="1"/>
  <c r="W11" i="1"/>
  <c r="T11" i="1"/>
  <c r="Q11" i="1"/>
  <c r="K11" i="1"/>
  <c r="H11" i="1"/>
  <c r="E11" i="1"/>
  <c r="Q9" i="1"/>
  <c r="T9" i="1"/>
  <c r="W9" i="1"/>
  <c r="Z9" i="1"/>
  <c r="AC9" i="1"/>
  <c r="AF9" i="1"/>
  <c r="N9" i="1"/>
  <c r="H9" i="1"/>
  <c r="E9" i="1"/>
  <c r="N7" i="1"/>
  <c r="Q7" i="1"/>
  <c r="T7" i="1"/>
  <c r="W7" i="1"/>
  <c r="Z7" i="1"/>
  <c r="AC7" i="1"/>
  <c r="AF7" i="1"/>
  <c r="K7" i="1"/>
  <c r="E7" i="1"/>
  <c r="N5" i="1"/>
  <c r="Q5" i="1"/>
  <c r="T5" i="1"/>
  <c r="W5" i="1"/>
  <c r="Z5" i="1"/>
  <c r="AC5" i="1"/>
  <c r="K5" i="1"/>
  <c r="H5" i="1"/>
  <c r="AI7" i="1" l="1"/>
  <c r="AJ7" i="1"/>
  <c r="AK7" i="1"/>
  <c r="AM7" i="1"/>
  <c r="AN7" i="1"/>
  <c r="AI9" i="1"/>
  <c r="AJ9" i="1"/>
  <c r="AK9" i="1"/>
  <c r="AM9" i="1"/>
  <c r="AN9" i="1"/>
  <c r="AI11" i="1"/>
  <c r="AJ11" i="1"/>
  <c r="AK11" i="1"/>
  <c r="AM11" i="1"/>
  <c r="AN11" i="1"/>
  <c r="AI13" i="1"/>
  <c r="AJ13" i="1"/>
  <c r="AK13" i="1"/>
  <c r="AM13" i="1"/>
  <c r="AN13" i="1"/>
  <c r="AI15" i="1"/>
  <c r="AJ15" i="1"/>
  <c r="AK15" i="1"/>
  <c r="AM15" i="1"/>
  <c r="AN15" i="1"/>
  <c r="AI17" i="1"/>
  <c r="AJ17" i="1"/>
  <c r="AK17" i="1"/>
  <c r="AM17" i="1"/>
  <c r="AN17" i="1"/>
  <c r="AI19" i="1"/>
  <c r="AJ19" i="1"/>
  <c r="AK19" i="1"/>
  <c r="AM19" i="1"/>
  <c r="AN19" i="1"/>
  <c r="AI21" i="1"/>
  <c r="AJ21" i="1"/>
  <c r="AK21" i="1"/>
  <c r="AM21" i="1"/>
  <c r="AN21" i="1"/>
  <c r="AI23" i="1"/>
  <c r="AJ23" i="1"/>
  <c r="AK23" i="1"/>
  <c r="AM23" i="1"/>
  <c r="AN23" i="1"/>
  <c r="AN5" i="1"/>
  <c r="AM5" i="1"/>
  <c r="AK5" i="1"/>
  <c r="AJ5" i="1"/>
  <c r="AI5" i="1"/>
  <c r="AL5" i="1" l="1"/>
  <c r="AL21" i="1"/>
  <c r="AL17" i="1"/>
  <c r="AL13" i="1"/>
  <c r="AL9" i="1"/>
  <c r="AL11" i="1"/>
  <c r="AL7" i="1"/>
  <c r="AL23" i="1"/>
  <c r="AL19" i="1"/>
  <c r="AL15" i="1"/>
  <c r="AO15" i="1" l="1"/>
  <c r="AO23" i="1"/>
  <c r="AO11" i="1"/>
  <c r="AO13" i="1"/>
  <c r="AO21" i="1"/>
  <c r="AO19" i="1"/>
  <c r="AO7" i="1"/>
  <c r="AO9" i="1"/>
  <c r="AO17" i="1"/>
  <c r="AO5" i="1"/>
</calcChain>
</file>

<file path=xl/sharedStrings.xml><?xml version="1.0" encoding="utf-8"?>
<sst xmlns="http://schemas.openxmlformats.org/spreadsheetml/2006/main" count="108" uniqueCount="19">
  <si>
    <t>チーム名</t>
    <rPh sb="3" eb="4">
      <t>メイ</t>
    </rPh>
    <phoneticPr fontId="1"/>
  </si>
  <si>
    <t>-</t>
    <phoneticPr fontId="1"/>
  </si>
  <si>
    <t>勝</t>
    <rPh sb="0" eb="1">
      <t>カツ</t>
    </rPh>
    <phoneticPr fontId="1"/>
  </si>
  <si>
    <t>敗</t>
    <rPh sb="0" eb="1">
      <t>ハイ</t>
    </rPh>
    <phoneticPr fontId="1"/>
  </si>
  <si>
    <t>分</t>
    <rPh sb="0" eb="1">
      <t>ワ</t>
    </rPh>
    <phoneticPr fontId="1"/>
  </si>
  <si>
    <t>勝点</t>
    <rPh sb="0" eb="1">
      <t>カ</t>
    </rPh>
    <rPh sb="1" eb="2">
      <t>テン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</si>
  <si>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</si>
  <si>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</si>
  <si>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順位</t>
    <rPh sb="0" eb="2">
      <t>ジュンイ</t>
    </rPh>
    <phoneticPr fontId="1"/>
  </si>
  <si>
    <t>リーグ戦 勝敗表 使い方</t>
    <rPh sb="3" eb="4">
      <t>セン</t>
    </rPh>
    <rPh sb="5" eb="7">
      <t>ショウハイ</t>
    </rPh>
    <rPh sb="7" eb="8">
      <t>ヒョウ</t>
    </rPh>
    <rPh sb="9" eb="10">
      <t>ツカ</t>
    </rPh>
    <rPh sb="11" eb="12">
      <t>カタ</t>
    </rPh>
    <phoneticPr fontId="1"/>
  </si>
  <si>
    <t>Sol-Tierra</t>
    <phoneticPr fontId="1"/>
  </si>
  <si>
    <t>セレブ興譲</t>
    <rPh sb="3" eb="5">
      <t>コウジョウ</t>
    </rPh>
    <phoneticPr fontId="1"/>
  </si>
  <si>
    <t>K.F.C</t>
    <phoneticPr fontId="1"/>
  </si>
  <si>
    <t>東部　麗ｄｙｓ</t>
    <rPh sb="0" eb="2">
      <t>トウブ</t>
    </rPh>
    <rPh sb="3" eb="4">
      <t>レイ</t>
    </rPh>
    <phoneticPr fontId="1"/>
  </si>
  <si>
    <t>F.C.puti-animal</t>
    <phoneticPr fontId="1"/>
  </si>
  <si>
    <t>米沢中央高校</t>
    <rPh sb="0" eb="2">
      <t>ヨネザワ</t>
    </rPh>
    <rPh sb="2" eb="4">
      <t>チュウオウ</t>
    </rPh>
    <rPh sb="4" eb="6">
      <t>コウコウ</t>
    </rPh>
    <phoneticPr fontId="1"/>
  </si>
  <si>
    <t>北部FCレディース</t>
    <rPh sb="0" eb="2">
      <t>ホクブ</t>
    </rPh>
    <phoneticPr fontId="1"/>
  </si>
  <si>
    <t>FCアルカディア　  マダムーズ</t>
    <phoneticPr fontId="1"/>
  </si>
  <si>
    <t>FCアルカディア　                 マダムーズ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</si>
</sst>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8"/>
      <color theme="1"/>
      <name val="メイリオ"/>
      <family val="3"/>
      <charset val="128"/>
      <scheme val="minor"/>
    </font>
    <font>
      <b/>
      <sz val="10"/>
      <color theme="1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b/>
      <sz val="10"/>
      <color theme="0"/>
      <name val="メイリオ"/>
      <family val="3"/>
      <charset val="128"/>
      <scheme val="minor"/>
    </font>
    <font>
      <b/>
      <sz val="48"/>
      <color theme="0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b/>
      <sz val="16"/>
      <color theme="0"/>
      <name val="メイリオ"/>
      <family val="3"/>
      <charset val="128"/>
      <scheme val="minor"/>
    </font>
    <font>
      <sz val="11"/>
      <color theme="0"/>
      <name val="メイリオ"/>
      <family val="3"/>
      <charset val="128"/>
      <scheme val="minor"/>
    </font>
    <font>
      <b/>
      <sz val="9"/>
      <color theme="0"/>
      <name val="メイリオ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8" fillId="6" borderId="0" xfId="0" applyFont="1" applyFill="1">
      <alignment vertical="center"/>
    </xf>
    <xf numFmtId="0" fontId="9" fillId="6" borderId="0" xfId="0" applyFont="1" applyFill="1">
      <alignment vertical="center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39" xfId="0" applyFont="1" applyFill="1" applyBorder="1" applyAlignment="1" applyProtection="1">
      <alignment horizontal="center" vertical="center"/>
      <protection hidden="1"/>
    </xf>
    <xf numFmtId="0" fontId="4" fillId="3" borderId="40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/>
        <color theme="3"/>
      </font>
      <fill>
        <patternFill>
          <bgColor theme="8" tint="0.79998168889431442"/>
        </patternFill>
      </fill>
    </dxf>
    <dxf>
      <font>
        <b/>
        <i/>
        <color rgb="FFFF0000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00CC00"/>
      <color rgb="FFCCFFCC"/>
      <color rgb="FF008000"/>
      <color rgb="FF33CC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1</xdr:rowOff>
    </xdr:from>
    <xdr:to>
      <xdr:col>13</xdr:col>
      <xdr:colOff>738189</xdr:colOff>
      <xdr:row>25</xdr:row>
      <xdr:rowOff>178594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497"/>
        <a:stretch/>
      </xdr:blipFill>
      <xdr:spPr>
        <a:xfrm>
          <a:off x="1" y="547689"/>
          <a:ext cx="10644188" cy="5655468"/>
        </a:xfrm>
        <a:prstGeom prst="rect">
          <a:avLst/>
        </a:prstGeom>
      </xdr:spPr>
    </xdr:pic>
    <xdr:clientData/>
  </xdr:twoCellAnchor>
  <xdr:twoCellAnchor>
    <xdr:from>
      <xdr:col>0</xdr:col>
      <xdr:colOff>595313</xdr:colOff>
      <xdr:row>12</xdr:row>
      <xdr:rowOff>107156</xdr:rowOff>
    </xdr:from>
    <xdr:to>
      <xdr:col>1</xdr:col>
      <xdr:colOff>428625</xdr:colOff>
      <xdr:row>24</xdr:row>
      <xdr:rowOff>202406</xdr:rowOff>
    </xdr:to>
    <xdr:sp macro="" textlink="">
      <xdr:nvSpPr>
        <xdr:cNvPr id="4" name="角丸四角形 3"/>
        <xdr:cNvSpPr/>
      </xdr:nvSpPr>
      <xdr:spPr>
        <a:xfrm>
          <a:off x="595313" y="3036094"/>
          <a:ext cx="595312" cy="2952750"/>
        </a:xfrm>
        <a:prstGeom prst="roundRect">
          <a:avLst/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226220</xdr:colOff>
      <xdr:row>12</xdr:row>
      <xdr:rowOff>107156</xdr:rowOff>
    </xdr:from>
    <xdr:to>
      <xdr:col>3</xdr:col>
      <xdr:colOff>357188</xdr:colOff>
      <xdr:row>15</xdr:row>
      <xdr:rowOff>47624</xdr:rowOff>
    </xdr:to>
    <xdr:sp macro="" textlink="">
      <xdr:nvSpPr>
        <xdr:cNvPr id="5" name="角丸四角形 4"/>
        <xdr:cNvSpPr/>
      </xdr:nvSpPr>
      <xdr:spPr>
        <a:xfrm>
          <a:off x="1750220" y="3036094"/>
          <a:ext cx="892968" cy="654843"/>
        </a:xfrm>
        <a:prstGeom prst="roundRect">
          <a:avLst/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547689</xdr:colOff>
      <xdr:row>20</xdr:row>
      <xdr:rowOff>178593</xdr:rowOff>
    </xdr:from>
    <xdr:to>
      <xdr:col>5</xdr:col>
      <xdr:colOff>750095</xdr:colOff>
      <xdr:row>24</xdr:row>
      <xdr:rowOff>202406</xdr:rowOff>
    </xdr:to>
    <xdr:sp macro="" textlink="">
      <xdr:nvSpPr>
        <xdr:cNvPr id="6" name="テキスト ボックス 5"/>
        <xdr:cNvSpPr txBox="1"/>
      </xdr:nvSpPr>
      <xdr:spPr>
        <a:xfrm>
          <a:off x="2071689" y="5012531"/>
          <a:ext cx="2488406" cy="976313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縦軸にチーム名を入力します。</a:t>
          </a:r>
          <a:endParaRPr kumimoji="1" lang="en-US" altLang="ja-JP" sz="1100"/>
        </a:p>
        <a:p>
          <a:pPr algn="ctr"/>
          <a:r>
            <a:rPr kumimoji="1" lang="ja-JP" altLang="en-US" sz="1100"/>
            <a:t>（横軸に自動的に反映されます。）</a:t>
          </a:r>
        </a:p>
      </xdr:txBody>
    </xdr:sp>
    <xdr:clientData/>
  </xdr:twoCellAnchor>
  <xdr:twoCellAnchor>
    <xdr:from>
      <xdr:col>1</xdr:col>
      <xdr:colOff>428625</xdr:colOff>
      <xdr:row>18</xdr:row>
      <xdr:rowOff>154781</xdr:rowOff>
    </xdr:from>
    <xdr:to>
      <xdr:col>2</xdr:col>
      <xdr:colOff>547689</xdr:colOff>
      <xdr:row>22</xdr:row>
      <xdr:rowOff>190500</xdr:rowOff>
    </xdr:to>
    <xdr:cxnSp macro="">
      <xdr:nvCxnSpPr>
        <xdr:cNvPr id="8" name="直線コネクタ 7"/>
        <xdr:cNvCxnSpPr>
          <a:stCxn id="4" idx="3"/>
          <a:endCxn id="6" idx="1"/>
        </xdr:cNvCxnSpPr>
      </xdr:nvCxnSpPr>
      <xdr:spPr>
        <a:xfrm>
          <a:off x="1190625" y="4512469"/>
          <a:ext cx="881064" cy="988219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71438</xdr:colOff>
      <xdr:row>13</xdr:row>
      <xdr:rowOff>83343</xdr:rowOff>
    </xdr:from>
    <xdr:to>
      <xdr:col>8</xdr:col>
      <xdr:colOff>11906</xdr:colOff>
      <xdr:row>19</xdr:row>
      <xdr:rowOff>95250</xdr:rowOff>
    </xdr:to>
    <xdr:sp macro="" textlink="">
      <xdr:nvSpPr>
        <xdr:cNvPr id="10" name="テキスト ボックス 9"/>
        <xdr:cNvSpPr txBox="1"/>
      </xdr:nvSpPr>
      <xdr:spPr>
        <a:xfrm>
          <a:off x="3119438" y="3250406"/>
          <a:ext cx="2988468" cy="1440657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得点を入力すると、自動的に「○（勝）」「△（分）」「●（負）」が表示されます。</a:t>
          </a:r>
          <a:r>
            <a:rPr kumimoji="1" lang="ja-JP" altLang="en-US" sz="1100" b="1" u="sng">
              <a:solidFill>
                <a:srgbClr val="FF0000"/>
              </a:solidFill>
            </a:rPr>
            <a:t>得点の入力は半角数字で行ってください。</a:t>
          </a:r>
        </a:p>
      </xdr:txBody>
    </xdr:sp>
    <xdr:clientData/>
  </xdr:twoCellAnchor>
  <xdr:twoCellAnchor>
    <xdr:from>
      <xdr:col>2</xdr:col>
      <xdr:colOff>672704</xdr:colOff>
      <xdr:row>15</xdr:row>
      <xdr:rowOff>47624</xdr:rowOff>
    </xdr:from>
    <xdr:to>
      <xdr:col>4</xdr:col>
      <xdr:colOff>71438</xdr:colOff>
      <xdr:row>16</xdr:row>
      <xdr:rowOff>89297</xdr:rowOff>
    </xdr:to>
    <xdr:cxnSp macro="">
      <xdr:nvCxnSpPr>
        <xdr:cNvPr id="11" name="直線コネクタ 10"/>
        <xdr:cNvCxnSpPr>
          <a:stCxn id="5" idx="2"/>
          <a:endCxn id="10" idx="1"/>
        </xdr:cNvCxnSpPr>
      </xdr:nvCxnSpPr>
      <xdr:spPr>
        <a:xfrm>
          <a:off x="2196704" y="3690937"/>
          <a:ext cx="922734" cy="279798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11</xdr:row>
      <xdr:rowOff>142874</xdr:rowOff>
    </xdr:from>
    <xdr:to>
      <xdr:col>12</xdr:col>
      <xdr:colOff>738187</xdr:colOff>
      <xdr:row>14</xdr:row>
      <xdr:rowOff>119062</xdr:rowOff>
    </xdr:to>
    <xdr:sp macro="" textlink="">
      <xdr:nvSpPr>
        <xdr:cNvPr id="15" name="角丸四角形 14"/>
        <xdr:cNvSpPr/>
      </xdr:nvSpPr>
      <xdr:spPr>
        <a:xfrm>
          <a:off x="8001000" y="2833687"/>
          <a:ext cx="1881187" cy="690563"/>
        </a:xfrm>
        <a:prstGeom prst="roundRect">
          <a:avLst/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11907</xdr:colOff>
      <xdr:row>16</xdr:row>
      <xdr:rowOff>226218</xdr:rowOff>
    </xdr:from>
    <xdr:to>
      <xdr:col>12</xdr:col>
      <xdr:colOff>714375</xdr:colOff>
      <xdr:row>23</xdr:row>
      <xdr:rowOff>0</xdr:rowOff>
    </xdr:to>
    <xdr:sp macro="" textlink="">
      <xdr:nvSpPr>
        <xdr:cNvPr id="17" name="テキスト ボックス 16"/>
        <xdr:cNvSpPr txBox="1"/>
      </xdr:nvSpPr>
      <xdr:spPr>
        <a:xfrm>
          <a:off x="6869907" y="4107656"/>
          <a:ext cx="2988468" cy="1440657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 u="sng">
              <a:solidFill>
                <a:sysClr val="windowText" lastClr="000000"/>
              </a:solidFill>
            </a:rPr>
            <a:t>勝・分・負それぞれの合計数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、</a:t>
          </a:r>
          <a:r>
            <a:rPr kumimoji="1" lang="ja-JP" altLang="en-US" sz="1100" b="0" u="sng">
              <a:solidFill>
                <a:sysClr val="windowText" lastClr="000000"/>
              </a:solidFill>
            </a:rPr>
            <a:t>勝点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（勝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=3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点、分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=1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点、負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=0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点として計算）、</a:t>
          </a:r>
          <a:r>
            <a:rPr kumimoji="1" lang="ja-JP" altLang="en-US" sz="1100" b="0" u="sng">
              <a:solidFill>
                <a:sysClr val="windowText" lastClr="000000"/>
              </a:solidFill>
            </a:rPr>
            <a:t>得失点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および</a:t>
          </a:r>
          <a:r>
            <a:rPr kumimoji="1" lang="ja-JP" altLang="en-US" sz="1100" b="0" u="sng">
              <a:solidFill>
                <a:sysClr val="windowText" lastClr="000000"/>
              </a:solidFill>
            </a:rPr>
            <a:t>順位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は</a:t>
          </a:r>
          <a:r>
            <a:rPr kumimoji="1" lang="ja-JP" altLang="en-US" sz="1100" b="1" u="sng">
              <a:solidFill>
                <a:srgbClr val="FF0000"/>
              </a:solidFill>
            </a:rPr>
            <a:t>すべて自動表示されます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10</xdr:col>
      <xdr:colOff>744141</xdr:colOff>
      <xdr:row>14</xdr:row>
      <xdr:rowOff>119062</xdr:rowOff>
    </xdr:from>
    <xdr:to>
      <xdr:col>11</xdr:col>
      <xdr:colOff>559594</xdr:colOff>
      <xdr:row>16</xdr:row>
      <xdr:rowOff>226218</xdr:rowOff>
    </xdr:to>
    <xdr:cxnSp macro="">
      <xdr:nvCxnSpPr>
        <xdr:cNvPr id="18" name="直線コネクタ 17"/>
        <xdr:cNvCxnSpPr>
          <a:stCxn id="15" idx="2"/>
          <a:endCxn id="17" idx="0"/>
        </xdr:cNvCxnSpPr>
      </xdr:nvCxnSpPr>
      <xdr:spPr>
        <a:xfrm flipH="1">
          <a:off x="8364141" y="3524250"/>
          <a:ext cx="577453" cy="583406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1</xdr:row>
      <xdr:rowOff>0</xdr:rowOff>
    </xdr:from>
    <xdr:to>
      <xdr:col>39</xdr:col>
      <xdr:colOff>396875</xdr:colOff>
      <xdr:row>1</xdr:row>
      <xdr:rowOff>1008000</xdr:rowOff>
    </xdr:to>
    <xdr:sp macro="" textlink="">
      <xdr:nvSpPr>
        <xdr:cNvPr id="3" name="角丸四角形 2"/>
        <xdr:cNvSpPr/>
      </xdr:nvSpPr>
      <xdr:spPr>
        <a:xfrm>
          <a:off x="15875" y="317500"/>
          <a:ext cx="16065500" cy="10080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38100">
          <a:solidFill>
            <a:srgbClr val="0070C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16</xdr:col>
      <xdr:colOff>36750</xdr:colOff>
      <xdr:row>1</xdr:row>
      <xdr:rowOff>1008001</xdr:rowOff>
    </xdr:to>
    <xdr:sp macro="" textlink="">
      <xdr:nvSpPr>
        <xdr:cNvPr id="4" name="片側の 2 つの角を丸めた四角形 3"/>
        <xdr:cNvSpPr/>
      </xdr:nvSpPr>
      <xdr:spPr>
        <a:xfrm rot="16200000">
          <a:off x="2610000" y="-2292499"/>
          <a:ext cx="1008000" cy="6228000"/>
        </a:xfrm>
        <a:prstGeom prst="round2SameRect">
          <a:avLst/>
        </a:prstGeom>
        <a:solidFill>
          <a:srgbClr val="0070C0"/>
        </a:solidFill>
        <a:ln w="38100">
          <a:solidFill>
            <a:srgbClr val="0070C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285749</xdr:colOff>
      <xdr:row>1</xdr:row>
      <xdr:rowOff>57725</xdr:rowOff>
    </xdr:from>
    <xdr:ext cx="5261312" cy="892552"/>
    <xdr:sp macro="" textlink="">
      <xdr:nvSpPr>
        <xdr:cNvPr id="5" name="テキスト ボックス 4"/>
        <xdr:cNvSpPr txBox="1"/>
      </xdr:nvSpPr>
      <xdr:spPr>
        <a:xfrm>
          <a:off x="692149" y="375225"/>
          <a:ext cx="5261312" cy="892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3200" b="1" baseline="0">
              <a:solidFill>
                <a:schemeClr val="bg1"/>
              </a:solidFill>
              <a:latin typeface="+mj-ea"/>
              <a:ea typeface="+mj-ea"/>
            </a:rPr>
            <a:t>2014 </a:t>
          </a:r>
          <a:r>
            <a:rPr kumimoji="1" lang="ja-JP" altLang="en-US" sz="3200" b="1" baseline="0">
              <a:solidFill>
                <a:schemeClr val="bg1"/>
              </a:solidFill>
              <a:latin typeface="+mj-ea"/>
              <a:ea typeface="+mj-ea"/>
            </a:rPr>
            <a:t>女子リーグ戦 勝敗表</a:t>
          </a:r>
          <a:endParaRPr kumimoji="1" lang="en-US" altLang="ja-JP" sz="32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15875</xdr:colOff>
      <xdr:row>1</xdr:row>
      <xdr:rowOff>828002</xdr:rowOff>
    </xdr:from>
    <xdr:to>
      <xdr:col>16</xdr:col>
      <xdr:colOff>63500</xdr:colOff>
      <xdr:row>1</xdr:row>
      <xdr:rowOff>828002</xdr:rowOff>
    </xdr:to>
    <xdr:cxnSp macro="">
      <xdr:nvCxnSpPr>
        <xdr:cNvPr id="7" name="直線コネクタ 6"/>
        <xdr:cNvCxnSpPr/>
      </xdr:nvCxnSpPr>
      <xdr:spPr>
        <a:xfrm>
          <a:off x="15875" y="1145502"/>
          <a:ext cx="6238875" cy="0"/>
        </a:xfrm>
        <a:prstGeom prst="line">
          <a:avLst/>
        </a:prstGeom>
        <a:ln w="381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egoe＋メイリオ">
      <a:majorFont>
        <a:latin typeface="Segoe"/>
        <a:ea typeface="メイリオ"/>
        <a:cs typeface=""/>
      </a:majorFont>
      <a:minorFont>
        <a:latin typeface="Segoe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75" zoomScaleNormal="75" workbookViewId="0">
      <selection activeCell="A2" sqref="A2"/>
    </sheetView>
  </sheetViews>
  <sheetFormatPr defaultRowHeight="18.75" x14ac:dyDescent="0.45"/>
  <sheetData>
    <row r="1" spans="1:14" ht="24.75" x14ac:dyDescent="0.45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</sheetData>
  <phoneticPr fontId="1"/>
  <pageMargins left="0.7" right="0.7" top="0.75" bottom="0.75" header="0.3" footer="0.3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4"/>
  <sheetViews>
    <sheetView tabSelected="1" topLeftCell="A18" zoomScale="75" zoomScaleNormal="75" zoomScaleSheetLayoutView="30" workbookViewId="0">
      <selection activeCell="K26" sqref="K26"/>
    </sheetView>
  </sheetViews>
  <sheetFormatPr defaultColWidth="4.77734375" defaultRowHeight="24.95" customHeight="1" x14ac:dyDescent="0.45"/>
  <cols>
    <col min="1" max="3" width="4.77734375" style="1"/>
    <col min="4" max="4" width="9.88671875" style="1" customWidth="1"/>
    <col min="5" max="5" width="4.77734375" style="1" customWidth="1"/>
    <col min="6" max="18" width="4.77734375" style="1"/>
    <col min="19" max="19" width="5.109375" style="1" customWidth="1"/>
    <col min="20" max="33" width="4.77734375" style="1"/>
    <col min="34" max="34" width="4.77734375" style="1" customWidth="1"/>
    <col min="35" max="42" width="4.77734375" style="1"/>
    <col min="43" max="43" width="17.6640625" style="1" customWidth="1"/>
    <col min="44" max="16384" width="4.77734375" style="1"/>
  </cols>
  <sheetData>
    <row r="2" spans="2:41" ht="80.099999999999994" customHeigh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2:41" ht="24.95" customHeight="1" thickBot="1" x14ac:dyDescent="0.5"/>
    <row r="4" spans="2:41" ht="50.25" customHeight="1" thickBot="1" x14ac:dyDescent="0.5">
      <c r="B4" s="90" t="s">
        <v>0</v>
      </c>
      <c r="C4" s="91"/>
      <c r="D4" s="92"/>
      <c r="E4" s="89" t="str">
        <f>C5</f>
        <v>Sol-Tierra</v>
      </c>
      <c r="F4" s="36"/>
      <c r="G4" s="36"/>
      <c r="H4" s="36" t="str">
        <f>C7</f>
        <v>セレブ興譲</v>
      </c>
      <c r="I4" s="36"/>
      <c r="J4" s="36"/>
      <c r="K4" s="36" t="str">
        <f>C9</f>
        <v>K.F.C</v>
      </c>
      <c r="L4" s="36"/>
      <c r="M4" s="36"/>
      <c r="N4" s="36" t="str">
        <f>C11</f>
        <v>東部　麗ｄｙｓ</v>
      </c>
      <c r="O4" s="36"/>
      <c r="P4" s="36"/>
      <c r="Q4" s="79" t="s">
        <v>18</v>
      </c>
      <c r="R4" s="80"/>
      <c r="S4" s="81"/>
      <c r="T4" s="36" t="str">
        <f>C15</f>
        <v>F.C.puti-animal</v>
      </c>
      <c r="U4" s="36"/>
      <c r="V4" s="36"/>
      <c r="W4" s="36" t="str">
        <f>C17</f>
        <v>米沢中央高校</v>
      </c>
      <c r="X4" s="36"/>
      <c r="Y4" s="36"/>
      <c r="Z4" s="36" t="str">
        <f>C19</f>
        <v>北部FCレディース</v>
      </c>
      <c r="AA4" s="36"/>
      <c r="AB4" s="36"/>
      <c r="AC4" s="36">
        <f>C21</f>
        <v>0</v>
      </c>
      <c r="AD4" s="36"/>
      <c r="AE4" s="36"/>
      <c r="AF4" s="36">
        <f>C23</f>
        <v>0</v>
      </c>
      <c r="AG4" s="36"/>
      <c r="AH4" s="37"/>
      <c r="AI4" s="14" t="s">
        <v>2</v>
      </c>
      <c r="AJ4" s="15" t="s">
        <v>4</v>
      </c>
      <c r="AK4" s="15" t="s">
        <v>3</v>
      </c>
      <c r="AL4" s="15" t="s">
        <v>5</v>
      </c>
      <c r="AM4" s="15" t="s">
        <v>7</v>
      </c>
      <c r="AN4" s="16" t="s">
        <v>6</v>
      </c>
      <c r="AO4" s="17" t="s">
        <v>8</v>
      </c>
    </row>
    <row r="5" spans="2:41" ht="24.95" customHeight="1" x14ac:dyDescent="0.45">
      <c r="B5" s="94">
        <v>1</v>
      </c>
      <c r="C5" s="82" t="s">
        <v>10</v>
      </c>
      <c r="D5" s="83"/>
      <c r="E5" s="84"/>
      <c r="F5" s="84"/>
      <c r="G5" s="85"/>
      <c r="H5" s="53" t="str">
        <f>IF(H6&gt;J6,"○",IF(H6=J6,"△","●"))</f>
        <v>○</v>
      </c>
      <c r="I5" s="53"/>
      <c r="J5" s="53"/>
      <c r="K5" s="38" t="str">
        <f>IF(K6&gt;M6,"○",IF(K6=M6,"△","●"))</f>
        <v>○</v>
      </c>
      <c r="L5" s="39"/>
      <c r="M5" s="55"/>
      <c r="N5" s="38" t="str">
        <f t="shared" ref="N5" si="0">IF(N6&gt;P6,"○",IF(N6=P6,"△","●"))</f>
        <v>○</v>
      </c>
      <c r="O5" s="39"/>
      <c r="P5" s="55"/>
      <c r="Q5" s="38" t="str">
        <f t="shared" ref="Q5" si="1">IF(Q6&gt;S6,"○",IF(Q6=S6,"△","●"))</f>
        <v>○</v>
      </c>
      <c r="R5" s="39"/>
      <c r="S5" s="55"/>
      <c r="T5" s="38" t="str">
        <f t="shared" ref="T5" si="2">IF(T6&gt;V6,"○",IF(T6=V6,"△","●"))</f>
        <v>○</v>
      </c>
      <c r="U5" s="39"/>
      <c r="V5" s="55"/>
      <c r="W5" s="38" t="str">
        <f t="shared" ref="W5" si="3">IF(W6&gt;Y6,"○",IF(W6=Y6,"△","●"))</f>
        <v>●</v>
      </c>
      <c r="X5" s="39"/>
      <c r="Y5" s="55"/>
      <c r="Z5" s="38" t="str">
        <f t="shared" ref="Z5" si="4">IF(Z6&gt;AB6,"○",IF(Z6=AB6,"△","●"))</f>
        <v>○</v>
      </c>
      <c r="AA5" s="39"/>
      <c r="AB5" s="55"/>
      <c r="AC5" s="38" t="str">
        <f t="shared" ref="AC5" si="5">IF(AC6&gt;AE6,"○",IF(AC6=AE6,"△","●"))</f>
        <v>△</v>
      </c>
      <c r="AD5" s="39"/>
      <c r="AE5" s="55"/>
      <c r="AF5" s="38" t="str">
        <f t="shared" ref="AF5" si="6">IF(AF6&gt;AH6,"○",IF(AF6=AH6,"△","●"))</f>
        <v>△</v>
      </c>
      <c r="AG5" s="39"/>
      <c r="AH5" s="40"/>
      <c r="AI5" s="34">
        <f>COUNTIF(H5:AH5,"○")</f>
        <v>6</v>
      </c>
      <c r="AJ5" s="30">
        <f>COUNTIF(H5:AH5,"△")</f>
        <v>2</v>
      </c>
      <c r="AK5" s="30">
        <f>COUNTIF(H5:AH5,"●")</f>
        <v>1</v>
      </c>
      <c r="AL5" s="30">
        <f>AI5*3+AJ5*1</f>
        <v>20</v>
      </c>
      <c r="AM5" s="30">
        <f>SUM(H6,K6,N6,Q6,T6,W6,Z6,AC6,AF6)</f>
        <v>30</v>
      </c>
      <c r="AN5" s="32">
        <f>SUM(J6,M6,P6,S6,V6,Y6,AB6,AE6,AH6)</f>
        <v>16</v>
      </c>
      <c r="AO5" s="93">
        <f>IFERROR(_xlfn.RANK.EQ(AL5,$AL$5:$AL$24),"")</f>
        <v>1</v>
      </c>
    </row>
    <row r="6" spans="2:41" ht="33.75" customHeight="1" x14ac:dyDescent="0.45">
      <c r="B6" s="73"/>
      <c r="C6" s="74"/>
      <c r="D6" s="75"/>
      <c r="E6" s="66"/>
      <c r="F6" s="66"/>
      <c r="G6" s="67"/>
      <c r="H6" s="9">
        <v>4</v>
      </c>
      <c r="I6" s="9" t="s">
        <v>1</v>
      </c>
      <c r="J6" s="9">
        <v>3</v>
      </c>
      <c r="K6" s="9">
        <v>6</v>
      </c>
      <c r="L6" s="9" t="s">
        <v>1</v>
      </c>
      <c r="M6" s="9">
        <v>3</v>
      </c>
      <c r="N6" s="9">
        <v>7</v>
      </c>
      <c r="O6" s="9" t="s">
        <v>1</v>
      </c>
      <c r="P6" s="9">
        <v>0</v>
      </c>
      <c r="Q6" s="9">
        <v>3</v>
      </c>
      <c r="R6" s="9" t="s">
        <v>1</v>
      </c>
      <c r="S6" s="9">
        <v>0</v>
      </c>
      <c r="T6" s="9">
        <v>5</v>
      </c>
      <c r="U6" s="9" t="s">
        <v>1</v>
      </c>
      <c r="V6" s="9">
        <v>1</v>
      </c>
      <c r="W6" s="9">
        <v>2</v>
      </c>
      <c r="X6" s="9" t="s">
        <v>1</v>
      </c>
      <c r="Y6" s="9">
        <v>7</v>
      </c>
      <c r="Z6" s="9">
        <v>3</v>
      </c>
      <c r="AA6" s="9" t="s">
        <v>1</v>
      </c>
      <c r="AB6" s="9">
        <v>2</v>
      </c>
      <c r="AC6" s="9"/>
      <c r="AD6" s="9" t="s">
        <v>1</v>
      </c>
      <c r="AE6" s="9"/>
      <c r="AF6" s="9"/>
      <c r="AG6" s="9" t="s">
        <v>1</v>
      </c>
      <c r="AH6" s="10"/>
      <c r="AI6" s="35"/>
      <c r="AJ6" s="31"/>
      <c r="AK6" s="31"/>
      <c r="AL6" s="31"/>
      <c r="AM6" s="31"/>
      <c r="AN6" s="33"/>
      <c r="AO6" s="93"/>
    </row>
    <row r="7" spans="2:41" ht="24.95" customHeight="1" x14ac:dyDescent="0.45">
      <c r="B7" s="70">
        <v>2</v>
      </c>
      <c r="C7" s="71" t="s">
        <v>11</v>
      </c>
      <c r="D7" s="72"/>
      <c r="E7" s="51" t="str">
        <f>IF(E8&gt;G8,"○",IF(E8=G8,"△","●"))</f>
        <v>●</v>
      </c>
      <c r="F7" s="52"/>
      <c r="G7" s="52"/>
      <c r="H7" s="56"/>
      <c r="I7" s="57"/>
      <c r="J7" s="58"/>
      <c r="K7" s="52" t="str">
        <f>IF(K8&gt;M8,"○",IF(K8=M8,"△","●"))</f>
        <v>●</v>
      </c>
      <c r="L7" s="52"/>
      <c r="M7" s="52"/>
      <c r="N7" s="41" t="str">
        <f t="shared" ref="N7" si="7">IF(N8&gt;P8,"○",IF(N8=P8,"△","●"))</f>
        <v>○</v>
      </c>
      <c r="O7" s="42"/>
      <c r="P7" s="51"/>
      <c r="Q7" s="41" t="str">
        <f t="shared" ref="Q7" si="8">IF(Q8&gt;S8,"○",IF(Q8=S8,"△","●"))</f>
        <v>○</v>
      </c>
      <c r="R7" s="42"/>
      <c r="S7" s="51"/>
      <c r="T7" s="41" t="str">
        <f t="shared" ref="T7" si="9">IF(T8&gt;V8,"○",IF(T8=V8,"△","●"))</f>
        <v>△</v>
      </c>
      <c r="U7" s="42"/>
      <c r="V7" s="51"/>
      <c r="W7" s="41" t="str">
        <f t="shared" ref="W7" si="10">IF(W8&gt;Y8,"○",IF(W8=Y8,"△","●"))</f>
        <v>△</v>
      </c>
      <c r="X7" s="42"/>
      <c r="Y7" s="51"/>
      <c r="Z7" s="41" t="str">
        <f t="shared" ref="Z7" si="11">IF(Z8&gt;AB8,"○",IF(Z8=AB8,"△","●"))</f>
        <v>●</v>
      </c>
      <c r="AA7" s="42"/>
      <c r="AB7" s="51"/>
      <c r="AC7" s="41" t="str">
        <f t="shared" ref="AC7" si="12">IF(AC8&gt;AE8,"○",IF(AC8=AE8,"△","●"))</f>
        <v>△</v>
      </c>
      <c r="AD7" s="42"/>
      <c r="AE7" s="51"/>
      <c r="AF7" s="41" t="str">
        <f t="shared" ref="AF7" si="13">IF(AF8&gt;AH8,"○",IF(AF8=AH8,"△","●"))</f>
        <v>△</v>
      </c>
      <c r="AG7" s="42"/>
      <c r="AH7" s="43"/>
      <c r="AI7" s="27">
        <f t="shared" ref="AI7" si="14">COUNTIF(H7:AH7,"○")</f>
        <v>2</v>
      </c>
      <c r="AJ7" s="28">
        <f t="shared" ref="AJ7" si="15">COUNTIF(H7:AH7,"△")</f>
        <v>4</v>
      </c>
      <c r="AK7" s="28">
        <f t="shared" ref="AK7" si="16">COUNTIF(H7:AH7,"●")</f>
        <v>2</v>
      </c>
      <c r="AL7" s="28">
        <f t="shared" ref="AL7" si="17">AI7*3+AJ7*1</f>
        <v>10</v>
      </c>
      <c r="AM7" s="28">
        <f t="shared" ref="AM7" si="18">SUM(H8,K8,N8,Q8,T8,W8,Z8,AC8,AF8)</f>
        <v>12</v>
      </c>
      <c r="AN7" s="29">
        <f t="shared" ref="AN7" si="19">SUM(J8,M8,P8,S8,V8,Y8,AB8,AE8,AH8)</f>
        <v>16</v>
      </c>
      <c r="AO7" s="86">
        <f>IFERROR(_xlfn.RANK.EQ(AL7,$AL$5:$AL$24),"")</f>
        <v>5</v>
      </c>
    </row>
    <row r="8" spans="2:41" ht="33.75" customHeight="1" x14ac:dyDescent="0.45">
      <c r="B8" s="70"/>
      <c r="C8" s="71"/>
      <c r="D8" s="72"/>
      <c r="E8" s="11">
        <v>3</v>
      </c>
      <c r="F8" s="12" t="s">
        <v>1</v>
      </c>
      <c r="G8" s="12">
        <v>4</v>
      </c>
      <c r="H8" s="59"/>
      <c r="I8" s="60"/>
      <c r="J8" s="61"/>
      <c r="K8" s="12">
        <v>2</v>
      </c>
      <c r="L8" s="12" t="s">
        <v>1</v>
      </c>
      <c r="M8" s="12">
        <v>6</v>
      </c>
      <c r="N8" s="12">
        <v>5</v>
      </c>
      <c r="O8" s="12" t="s">
        <v>1</v>
      </c>
      <c r="P8" s="12">
        <v>1</v>
      </c>
      <c r="Q8" s="12">
        <v>2</v>
      </c>
      <c r="R8" s="12" t="s">
        <v>1</v>
      </c>
      <c r="S8" s="12">
        <v>0</v>
      </c>
      <c r="T8" s="12"/>
      <c r="U8" s="12" t="s">
        <v>1</v>
      </c>
      <c r="V8" s="12"/>
      <c r="W8" s="12"/>
      <c r="X8" s="12" t="s">
        <v>1</v>
      </c>
      <c r="Y8" s="12"/>
      <c r="Z8" s="12">
        <v>3</v>
      </c>
      <c r="AA8" s="12" t="s">
        <v>1</v>
      </c>
      <c r="AB8" s="12">
        <v>9</v>
      </c>
      <c r="AC8" s="12"/>
      <c r="AD8" s="12" t="s">
        <v>1</v>
      </c>
      <c r="AE8" s="12"/>
      <c r="AF8" s="12"/>
      <c r="AG8" s="12" t="s">
        <v>1</v>
      </c>
      <c r="AH8" s="13"/>
      <c r="AI8" s="27"/>
      <c r="AJ8" s="28"/>
      <c r="AK8" s="28"/>
      <c r="AL8" s="28"/>
      <c r="AM8" s="28"/>
      <c r="AN8" s="29"/>
      <c r="AO8" s="87"/>
    </row>
    <row r="9" spans="2:41" ht="24.95" customHeight="1" x14ac:dyDescent="0.45">
      <c r="B9" s="73">
        <v>3</v>
      </c>
      <c r="C9" s="74" t="s">
        <v>12</v>
      </c>
      <c r="D9" s="75"/>
      <c r="E9" s="49" t="str">
        <f t="shared" ref="E9" si="20">IF(E10&gt;G10,"○",IF(E10=G10,"△","●"))</f>
        <v>△</v>
      </c>
      <c r="F9" s="50"/>
      <c r="G9" s="50"/>
      <c r="H9" s="50" t="str">
        <f t="shared" ref="H9" si="21">IF(H10&gt;J10,"○",IF(H10=J10,"△","●"))</f>
        <v>○</v>
      </c>
      <c r="I9" s="50"/>
      <c r="J9" s="50"/>
      <c r="K9" s="62"/>
      <c r="L9" s="63"/>
      <c r="M9" s="64"/>
      <c r="N9" s="50" t="str">
        <f t="shared" ref="N9" si="22">IF(N10&gt;P10,"○",IF(N10=P10,"△","●"))</f>
        <v>△</v>
      </c>
      <c r="O9" s="50"/>
      <c r="P9" s="50"/>
      <c r="Q9" s="44" t="str">
        <f t="shared" ref="Q9" si="23">IF(Q10&gt;S10,"○",IF(Q10=S10,"△","●"))</f>
        <v>○</v>
      </c>
      <c r="R9" s="45"/>
      <c r="S9" s="49"/>
      <c r="T9" s="44" t="str">
        <f t="shared" ref="T9" si="24">IF(T10&gt;V10,"○",IF(T10=V10,"△","●"))</f>
        <v>△</v>
      </c>
      <c r="U9" s="45"/>
      <c r="V9" s="49"/>
      <c r="W9" s="44" t="str">
        <f t="shared" ref="W9" si="25">IF(W10&gt;Y10,"○",IF(W10=Y10,"△","●"))</f>
        <v>△</v>
      </c>
      <c r="X9" s="45"/>
      <c r="Y9" s="49"/>
      <c r="Z9" s="44" t="str">
        <f t="shared" ref="Z9" si="26">IF(Z10&gt;AB10,"○",IF(Z10=AB10,"△","●"))</f>
        <v>○</v>
      </c>
      <c r="AA9" s="45"/>
      <c r="AB9" s="49"/>
      <c r="AC9" s="44" t="str">
        <f t="shared" ref="AC9" si="27">IF(AC10&gt;AE10,"○",IF(AC10=AE10,"△","●"))</f>
        <v>△</v>
      </c>
      <c r="AD9" s="45"/>
      <c r="AE9" s="49"/>
      <c r="AF9" s="44" t="str">
        <f t="shared" ref="AF9" si="28">IF(AF10&gt;AH10,"○",IF(AF10=AH10,"△","●"))</f>
        <v>△</v>
      </c>
      <c r="AG9" s="45"/>
      <c r="AH9" s="46"/>
      <c r="AI9" s="24">
        <f t="shared" ref="AI9" si="29">COUNTIF(H9:AH9,"○")</f>
        <v>3</v>
      </c>
      <c r="AJ9" s="25">
        <f t="shared" ref="AJ9" si="30">COUNTIF(H9:AH9,"△")</f>
        <v>5</v>
      </c>
      <c r="AK9" s="25">
        <f t="shared" ref="AK9" si="31">COUNTIF(H9:AH9,"●")</f>
        <v>0</v>
      </c>
      <c r="AL9" s="25">
        <f t="shared" ref="AL9" si="32">AI9*3+AJ9*1</f>
        <v>14</v>
      </c>
      <c r="AM9" s="25">
        <f t="shared" ref="AM9" si="33">SUM(H10,K10,N10,Q10,T10,W10,Z10,AC10,AF10)</f>
        <v>25</v>
      </c>
      <c r="AN9" s="26">
        <f t="shared" ref="AN9" si="34">SUM(J10,M10,P10,S10,V10,Y10,AB10,AE10,AH10)</f>
        <v>13</v>
      </c>
      <c r="AO9" s="86">
        <f t="shared" ref="AO9" si="35">IFERROR(_xlfn.RANK.EQ(AL9,$AL$5:$AL$24),"")</f>
        <v>2</v>
      </c>
    </row>
    <row r="10" spans="2:41" ht="33.75" customHeight="1" x14ac:dyDescent="0.45">
      <c r="B10" s="73"/>
      <c r="C10" s="74"/>
      <c r="D10" s="75"/>
      <c r="E10" s="8"/>
      <c r="F10" s="9" t="s">
        <v>1</v>
      </c>
      <c r="G10" s="9"/>
      <c r="H10" s="9">
        <v>6</v>
      </c>
      <c r="I10" s="9" t="s">
        <v>1</v>
      </c>
      <c r="J10" s="9">
        <v>2</v>
      </c>
      <c r="K10" s="65"/>
      <c r="L10" s="66"/>
      <c r="M10" s="67"/>
      <c r="N10" s="9">
        <v>2</v>
      </c>
      <c r="O10" s="9" t="s">
        <v>1</v>
      </c>
      <c r="P10" s="9">
        <v>2</v>
      </c>
      <c r="Q10" s="9">
        <v>6</v>
      </c>
      <c r="R10" s="9" t="s">
        <v>1</v>
      </c>
      <c r="S10" s="9">
        <v>0</v>
      </c>
      <c r="T10" s="9">
        <v>3</v>
      </c>
      <c r="U10" s="9" t="s">
        <v>1</v>
      </c>
      <c r="V10" s="9">
        <v>3</v>
      </c>
      <c r="W10" s="9">
        <v>4</v>
      </c>
      <c r="X10" s="9" t="s">
        <v>1</v>
      </c>
      <c r="Y10" s="9">
        <v>4</v>
      </c>
      <c r="Z10" s="9">
        <v>4</v>
      </c>
      <c r="AA10" s="9" t="s">
        <v>1</v>
      </c>
      <c r="AB10" s="9">
        <v>2</v>
      </c>
      <c r="AC10" s="9"/>
      <c r="AD10" s="9" t="s">
        <v>1</v>
      </c>
      <c r="AE10" s="9"/>
      <c r="AF10" s="9"/>
      <c r="AG10" s="9" t="s">
        <v>1</v>
      </c>
      <c r="AH10" s="10"/>
      <c r="AI10" s="24"/>
      <c r="AJ10" s="25"/>
      <c r="AK10" s="25"/>
      <c r="AL10" s="25"/>
      <c r="AM10" s="25"/>
      <c r="AN10" s="26"/>
      <c r="AO10" s="87"/>
    </row>
    <row r="11" spans="2:41" ht="24.95" customHeight="1" x14ac:dyDescent="0.45">
      <c r="B11" s="70">
        <v>4</v>
      </c>
      <c r="C11" s="71" t="s">
        <v>13</v>
      </c>
      <c r="D11" s="72"/>
      <c r="E11" s="47" t="str">
        <f t="shared" ref="E11" si="36">IF(E12&gt;G12,"○",IF(E12=G12,"△","●"))</f>
        <v>●</v>
      </c>
      <c r="F11" s="47"/>
      <c r="G11" s="48"/>
      <c r="H11" s="47" t="str">
        <f t="shared" ref="H11" si="37">IF(H12&gt;J12,"○",IF(H12=J12,"△","●"))</f>
        <v>●</v>
      </c>
      <c r="I11" s="47"/>
      <c r="J11" s="47"/>
      <c r="K11" s="47" t="str">
        <f t="shared" ref="K11" si="38">IF(K12&gt;M12,"○",IF(K12=M12,"△","●"))</f>
        <v>△</v>
      </c>
      <c r="L11" s="47"/>
      <c r="M11" s="47"/>
      <c r="N11" s="56"/>
      <c r="O11" s="57"/>
      <c r="P11" s="58"/>
      <c r="Q11" s="47" t="str">
        <f t="shared" ref="Q11" si="39">IF(Q12&gt;S12,"○",IF(Q12=S12,"△","●"))</f>
        <v>○</v>
      </c>
      <c r="R11" s="47"/>
      <c r="S11" s="47"/>
      <c r="T11" s="47" t="str">
        <f t="shared" ref="T11" si="40">IF(T12&gt;V12,"○",IF(T12=V12,"△","●"))</f>
        <v>●</v>
      </c>
      <c r="U11" s="47"/>
      <c r="V11" s="47"/>
      <c r="W11" s="47" t="str">
        <f t="shared" ref="W11" si="41">IF(W12&gt;Y12,"○",IF(W12=Y12,"△","●"))</f>
        <v>△</v>
      </c>
      <c r="X11" s="47"/>
      <c r="Y11" s="47"/>
      <c r="Z11" s="47" t="str">
        <f t="shared" ref="Z11" si="42">IF(Z12&gt;AB12,"○",IF(Z12=AB12,"△","●"))</f>
        <v>●</v>
      </c>
      <c r="AA11" s="47"/>
      <c r="AB11" s="47"/>
      <c r="AC11" s="47" t="str">
        <f t="shared" ref="AC11" si="43">IF(AC12&gt;AE12,"○",IF(AC12=AE12,"△","●"))</f>
        <v>△</v>
      </c>
      <c r="AD11" s="47"/>
      <c r="AE11" s="47"/>
      <c r="AF11" s="47" t="str">
        <f t="shared" ref="AF11" si="44">IF(AF12&gt;AH12,"○",IF(AF12=AH12,"△","●"))</f>
        <v>△</v>
      </c>
      <c r="AG11" s="47"/>
      <c r="AH11" s="48"/>
      <c r="AI11" s="27">
        <f t="shared" ref="AI11" si="45">COUNTIF(H11:AH11,"○")</f>
        <v>1</v>
      </c>
      <c r="AJ11" s="28">
        <f t="shared" ref="AJ11" si="46">COUNTIF(H11:AH11,"△")</f>
        <v>4</v>
      </c>
      <c r="AK11" s="28">
        <f t="shared" ref="AK11" si="47">COUNTIF(H11:AH11,"●")</f>
        <v>3</v>
      </c>
      <c r="AL11" s="28">
        <f t="shared" ref="AL11" si="48">AI11*3+AJ11*1</f>
        <v>7</v>
      </c>
      <c r="AM11" s="28">
        <f t="shared" ref="AM11" si="49">SUM(H12,K12,N12,Q12,T12,W12,Z12,AC12,AF12)</f>
        <v>12</v>
      </c>
      <c r="AN11" s="29">
        <f t="shared" ref="AN11" si="50">SUM(J12,M12,P12,S12,V12,Y12,AB12,AE12,AH12)</f>
        <v>17</v>
      </c>
      <c r="AO11" s="86">
        <f t="shared" ref="AO11" si="51">IFERROR(_xlfn.RANK.EQ(AL11,$AL$5:$AL$24),"")</f>
        <v>6</v>
      </c>
    </row>
    <row r="12" spans="2:41" ht="33.75" customHeight="1" x14ac:dyDescent="0.45">
      <c r="B12" s="70"/>
      <c r="C12" s="71"/>
      <c r="D12" s="72"/>
      <c r="E12" s="12">
        <v>0</v>
      </c>
      <c r="F12" s="12" t="s">
        <v>1</v>
      </c>
      <c r="G12" s="13">
        <v>7</v>
      </c>
      <c r="H12" s="12">
        <v>1</v>
      </c>
      <c r="I12" s="12" t="s">
        <v>1</v>
      </c>
      <c r="J12" s="12">
        <v>5</v>
      </c>
      <c r="K12" s="12">
        <v>2</v>
      </c>
      <c r="L12" s="12" t="s">
        <v>1</v>
      </c>
      <c r="M12" s="12">
        <v>2</v>
      </c>
      <c r="N12" s="59"/>
      <c r="O12" s="60"/>
      <c r="P12" s="61"/>
      <c r="Q12" s="12">
        <v>3</v>
      </c>
      <c r="R12" s="12" t="s">
        <v>1</v>
      </c>
      <c r="S12" s="12">
        <v>1</v>
      </c>
      <c r="T12" s="12">
        <v>3</v>
      </c>
      <c r="U12" s="12" t="s">
        <v>1</v>
      </c>
      <c r="V12" s="12">
        <v>4</v>
      </c>
      <c r="W12" s="12"/>
      <c r="X12" s="12" t="s">
        <v>1</v>
      </c>
      <c r="Y12" s="12"/>
      <c r="Z12" s="12">
        <v>3</v>
      </c>
      <c r="AA12" s="12" t="s">
        <v>1</v>
      </c>
      <c r="AB12" s="12">
        <v>5</v>
      </c>
      <c r="AC12" s="12"/>
      <c r="AD12" s="12" t="s">
        <v>1</v>
      </c>
      <c r="AE12" s="12"/>
      <c r="AF12" s="12"/>
      <c r="AG12" s="12" t="s">
        <v>1</v>
      </c>
      <c r="AH12" s="13"/>
      <c r="AI12" s="27"/>
      <c r="AJ12" s="28"/>
      <c r="AK12" s="28"/>
      <c r="AL12" s="28"/>
      <c r="AM12" s="28"/>
      <c r="AN12" s="29"/>
      <c r="AO12" s="87"/>
    </row>
    <row r="13" spans="2:41" ht="24.95" customHeight="1" x14ac:dyDescent="0.45">
      <c r="B13" s="73">
        <v>5</v>
      </c>
      <c r="C13" s="74" t="s">
        <v>17</v>
      </c>
      <c r="D13" s="75"/>
      <c r="E13" s="50" t="str">
        <f t="shared" ref="E13" si="52">IF(E14&gt;G14,"○",IF(E14=G14,"△","●"))</f>
        <v>●</v>
      </c>
      <c r="F13" s="50"/>
      <c r="G13" s="44"/>
      <c r="H13" s="50" t="str">
        <f t="shared" ref="H13" si="53">IF(H14&gt;J14,"○",IF(H14=J14,"△","●"))</f>
        <v>●</v>
      </c>
      <c r="I13" s="50"/>
      <c r="J13" s="50"/>
      <c r="K13" s="50" t="str">
        <f t="shared" ref="K13" si="54">IF(K14&gt;M14,"○",IF(K14=M14,"△","●"))</f>
        <v>●</v>
      </c>
      <c r="L13" s="50"/>
      <c r="M13" s="50"/>
      <c r="N13" s="50" t="str">
        <f t="shared" ref="N13" si="55">IF(N14&gt;P14,"○",IF(N14=P14,"△","●"))</f>
        <v>●</v>
      </c>
      <c r="O13" s="50"/>
      <c r="P13" s="50"/>
      <c r="Q13" s="62"/>
      <c r="R13" s="63"/>
      <c r="S13" s="64"/>
      <c r="T13" s="50" t="str">
        <f t="shared" ref="T13" si="56">IF(T14&gt;V14,"○",IF(T14=V14,"△","●"))</f>
        <v>●</v>
      </c>
      <c r="U13" s="50"/>
      <c r="V13" s="50"/>
      <c r="W13" s="50" t="str">
        <f t="shared" ref="W13" si="57">IF(W14&gt;Y14,"○",IF(W14=Y14,"△","●"))</f>
        <v>△</v>
      </c>
      <c r="X13" s="50"/>
      <c r="Y13" s="50"/>
      <c r="Z13" s="50" t="str">
        <f t="shared" ref="Z13" si="58">IF(Z14&gt;AB14,"○",IF(Z14=AB14,"△","●"))</f>
        <v>●</v>
      </c>
      <c r="AA13" s="50"/>
      <c r="AB13" s="50"/>
      <c r="AC13" s="50" t="str">
        <f t="shared" ref="AC13" si="59">IF(AC14&gt;AE14,"○",IF(AC14=AE14,"△","●"))</f>
        <v>△</v>
      </c>
      <c r="AD13" s="50"/>
      <c r="AE13" s="50"/>
      <c r="AF13" s="49" t="str">
        <f t="shared" ref="AF13" si="60">IF(AF14&gt;AH14,"○",IF(AF14=AH14,"△","●"))</f>
        <v>△</v>
      </c>
      <c r="AG13" s="50"/>
      <c r="AH13" s="44"/>
      <c r="AI13" s="24">
        <f t="shared" ref="AI13" si="61">COUNTIF(H13:AH13,"○")</f>
        <v>0</v>
      </c>
      <c r="AJ13" s="25">
        <f t="shared" ref="AJ13" si="62">COUNTIF(H13:AH13,"△")</f>
        <v>3</v>
      </c>
      <c r="AK13" s="25">
        <f t="shared" ref="AK13" si="63">COUNTIF(H13:AH13,"●")</f>
        <v>5</v>
      </c>
      <c r="AL13" s="25">
        <f t="shared" ref="AL13" si="64">AI13*3+AJ13*1</f>
        <v>3</v>
      </c>
      <c r="AM13" s="25">
        <f t="shared" ref="AM13" si="65">SUM(H14,K14,N14,Q14,T14,W14,Z14,AC14,AF14)</f>
        <v>2</v>
      </c>
      <c r="AN13" s="26">
        <f t="shared" ref="AN13" si="66">SUM(J14,M14,P14,S14,V14,Y14,AB14,AE14,AH14)</f>
        <v>23</v>
      </c>
      <c r="AO13" s="86">
        <f t="shared" ref="AO13" si="67">IFERROR(_xlfn.RANK.EQ(AL13,$AL$5:$AL$24),"")</f>
        <v>8</v>
      </c>
    </row>
    <row r="14" spans="2:41" ht="33.75" customHeight="1" x14ac:dyDescent="0.45">
      <c r="B14" s="73"/>
      <c r="C14" s="74"/>
      <c r="D14" s="75"/>
      <c r="E14" s="9">
        <v>0</v>
      </c>
      <c r="F14" s="9" t="s">
        <v>1</v>
      </c>
      <c r="G14" s="10">
        <v>3</v>
      </c>
      <c r="H14" s="9">
        <v>0</v>
      </c>
      <c r="I14" s="9" t="s">
        <v>1</v>
      </c>
      <c r="J14" s="9">
        <v>2</v>
      </c>
      <c r="K14" s="9">
        <v>0</v>
      </c>
      <c r="L14" s="9" t="s">
        <v>1</v>
      </c>
      <c r="M14" s="9">
        <v>6</v>
      </c>
      <c r="N14" s="9">
        <v>1</v>
      </c>
      <c r="O14" s="9" t="s">
        <v>1</v>
      </c>
      <c r="P14" s="9">
        <v>3</v>
      </c>
      <c r="Q14" s="65"/>
      <c r="R14" s="66"/>
      <c r="S14" s="67"/>
      <c r="T14" s="9">
        <v>0</v>
      </c>
      <c r="U14" s="9" t="s">
        <v>1</v>
      </c>
      <c r="V14" s="9">
        <v>3</v>
      </c>
      <c r="W14" s="9"/>
      <c r="X14" s="9" t="s">
        <v>1</v>
      </c>
      <c r="Y14" s="9"/>
      <c r="Z14" s="9">
        <v>1</v>
      </c>
      <c r="AA14" s="9" t="s">
        <v>1</v>
      </c>
      <c r="AB14" s="9">
        <v>9</v>
      </c>
      <c r="AC14" s="9"/>
      <c r="AD14" s="9" t="s">
        <v>1</v>
      </c>
      <c r="AE14" s="9"/>
      <c r="AF14" s="8"/>
      <c r="AG14" s="9" t="s">
        <v>1</v>
      </c>
      <c r="AH14" s="10"/>
      <c r="AI14" s="24"/>
      <c r="AJ14" s="25"/>
      <c r="AK14" s="25"/>
      <c r="AL14" s="25"/>
      <c r="AM14" s="25"/>
      <c r="AN14" s="26"/>
      <c r="AO14" s="87"/>
    </row>
    <row r="15" spans="2:41" ht="24.95" customHeight="1" x14ac:dyDescent="0.45">
      <c r="B15" s="70">
        <v>6</v>
      </c>
      <c r="C15" s="71" t="s">
        <v>14</v>
      </c>
      <c r="D15" s="72"/>
      <c r="E15" s="52" t="str">
        <f t="shared" ref="E15" si="68">IF(E16&gt;G16,"○",IF(E16=G16,"△","●"))</f>
        <v>●</v>
      </c>
      <c r="F15" s="52"/>
      <c r="G15" s="41"/>
      <c r="H15" s="52" t="str">
        <f t="shared" ref="H15" si="69">IF(H16&gt;J16,"○",IF(H16=J16,"△","●"))</f>
        <v>△</v>
      </c>
      <c r="I15" s="52"/>
      <c r="J15" s="52"/>
      <c r="K15" s="52" t="str">
        <f t="shared" ref="K15" si="70">IF(K16&gt;M16,"○",IF(K16=M16,"△","●"))</f>
        <v>△</v>
      </c>
      <c r="L15" s="52"/>
      <c r="M15" s="52"/>
      <c r="N15" s="52" t="str">
        <f t="shared" ref="N15" si="71">IF(N16&gt;P16,"○",IF(N16=P16,"△","●"))</f>
        <v>○</v>
      </c>
      <c r="O15" s="52"/>
      <c r="P15" s="52"/>
      <c r="Q15" s="52" t="str">
        <f t="shared" ref="Q15" si="72">IF(Q16&gt;S16,"○",IF(Q16=S16,"△","●"))</f>
        <v>○</v>
      </c>
      <c r="R15" s="52"/>
      <c r="S15" s="52"/>
      <c r="T15" s="56"/>
      <c r="U15" s="57"/>
      <c r="V15" s="58"/>
      <c r="W15" s="52" t="str">
        <f t="shared" ref="W15" si="73">IF(W16&gt;Y16,"○",IF(W16=Y16,"△","●"))</f>
        <v>△</v>
      </c>
      <c r="X15" s="52"/>
      <c r="Y15" s="52"/>
      <c r="Z15" s="52" t="str">
        <f t="shared" ref="Z15" si="74">IF(Z16&gt;AB16,"○",IF(Z16=AB16,"△","●"))</f>
        <v>○</v>
      </c>
      <c r="AA15" s="52"/>
      <c r="AB15" s="52"/>
      <c r="AC15" s="52" t="str">
        <f t="shared" ref="AC15" si="75">IF(AC16&gt;AE16,"○",IF(AC16=AE16,"△","●"))</f>
        <v>△</v>
      </c>
      <c r="AD15" s="52"/>
      <c r="AE15" s="52"/>
      <c r="AF15" s="51" t="str">
        <f t="shared" ref="AF15" si="76">IF(AF16&gt;AH16,"○",IF(AF16=AH16,"△","●"))</f>
        <v>△</v>
      </c>
      <c r="AG15" s="52"/>
      <c r="AH15" s="41"/>
      <c r="AI15" s="27">
        <f t="shared" ref="AI15" si="77">COUNTIF(H15:AH15,"○")</f>
        <v>3</v>
      </c>
      <c r="AJ15" s="28">
        <f t="shared" ref="AJ15" si="78">COUNTIF(H15:AH15,"△")</f>
        <v>5</v>
      </c>
      <c r="AK15" s="28">
        <f t="shared" ref="AK15" si="79">COUNTIF(H15:AH15,"●")</f>
        <v>0</v>
      </c>
      <c r="AL15" s="28">
        <f t="shared" ref="AL15" si="80">AI15*3+AJ15*1</f>
        <v>14</v>
      </c>
      <c r="AM15" s="28">
        <f t="shared" ref="AM15" si="81">SUM(H16,K16,N16,Q16,T16,W16,Z16,AC16,AF16)</f>
        <v>15</v>
      </c>
      <c r="AN15" s="29">
        <f t="shared" ref="AN15" si="82">SUM(J16,M16,P16,S16,V16,Y16,AB16,AE16,AH16)</f>
        <v>9</v>
      </c>
      <c r="AO15" s="86">
        <f t="shared" ref="AO15" si="83">IFERROR(_xlfn.RANK.EQ(AL15,$AL$5:$AL$24),"")</f>
        <v>2</v>
      </c>
    </row>
    <row r="16" spans="2:41" ht="33.75" customHeight="1" x14ac:dyDescent="0.45">
      <c r="B16" s="70"/>
      <c r="C16" s="71"/>
      <c r="D16" s="72"/>
      <c r="E16" s="12">
        <v>1</v>
      </c>
      <c r="F16" s="12" t="s">
        <v>1</v>
      </c>
      <c r="G16" s="13">
        <v>5</v>
      </c>
      <c r="H16" s="12"/>
      <c r="I16" s="12" t="s">
        <v>1</v>
      </c>
      <c r="J16" s="12"/>
      <c r="K16" s="12">
        <v>3</v>
      </c>
      <c r="L16" s="12" t="s">
        <v>1</v>
      </c>
      <c r="M16" s="12">
        <v>3</v>
      </c>
      <c r="N16" s="12">
        <v>4</v>
      </c>
      <c r="O16" s="12" t="s">
        <v>1</v>
      </c>
      <c r="P16" s="12">
        <v>3</v>
      </c>
      <c r="Q16" s="12">
        <v>3</v>
      </c>
      <c r="R16" s="12" t="s">
        <v>1</v>
      </c>
      <c r="S16" s="12">
        <v>0</v>
      </c>
      <c r="T16" s="59"/>
      <c r="U16" s="60"/>
      <c r="V16" s="61"/>
      <c r="W16" s="12">
        <v>3</v>
      </c>
      <c r="X16" s="12" t="s">
        <v>1</v>
      </c>
      <c r="Y16" s="12">
        <v>3</v>
      </c>
      <c r="Z16" s="12">
        <v>2</v>
      </c>
      <c r="AA16" s="12" t="s">
        <v>1</v>
      </c>
      <c r="AB16" s="12">
        <v>0</v>
      </c>
      <c r="AC16" s="12"/>
      <c r="AD16" s="12" t="s">
        <v>1</v>
      </c>
      <c r="AE16" s="12"/>
      <c r="AF16" s="11"/>
      <c r="AG16" s="12" t="s">
        <v>1</v>
      </c>
      <c r="AH16" s="13"/>
      <c r="AI16" s="27"/>
      <c r="AJ16" s="28"/>
      <c r="AK16" s="28"/>
      <c r="AL16" s="28"/>
      <c r="AM16" s="28"/>
      <c r="AN16" s="29"/>
      <c r="AO16" s="87"/>
    </row>
    <row r="17" spans="2:41" ht="24.95" customHeight="1" x14ac:dyDescent="0.45">
      <c r="B17" s="73">
        <v>7</v>
      </c>
      <c r="C17" s="74" t="s">
        <v>15</v>
      </c>
      <c r="D17" s="75"/>
      <c r="E17" s="53" t="str">
        <f t="shared" ref="E17" si="84">IF(E18&gt;G18,"○",IF(E18=G18,"△","●"))</f>
        <v>○</v>
      </c>
      <c r="F17" s="53"/>
      <c r="G17" s="53"/>
      <c r="H17" s="53" t="str">
        <f t="shared" ref="H17" si="85">IF(H18&gt;J18,"○",IF(H18=J18,"△","●"))</f>
        <v>△</v>
      </c>
      <c r="I17" s="53"/>
      <c r="J17" s="53"/>
      <c r="K17" s="53" t="str">
        <f t="shared" ref="K17" si="86">IF(K18&gt;M18,"○",IF(K18=M18,"△","●"))</f>
        <v>△</v>
      </c>
      <c r="L17" s="53"/>
      <c r="M17" s="53"/>
      <c r="N17" s="53" t="str">
        <f t="shared" ref="N17" si="87">IF(N18&gt;P18,"○",IF(N18=P18,"△","●"))</f>
        <v>△</v>
      </c>
      <c r="O17" s="53"/>
      <c r="P17" s="53"/>
      <c r="Q17" s="53" t="str">
        <f t="shared" ref="Q17" si="88">IF(Q18&gt;S18,"○",IF(Q18=S18,"△","●"))</f>
        <v>△</v>
      </c>
      <c r="R17" s="53"/>
      <c r="S17" s="53"/>
      <c r="T17" s="53" t="str">
        <f t="shared" ref="T17" si="89">IF(T18&gt;V18,"○",IF(T18=V18,"△","●"))</f>
        <v>△</v>
      </c>
      <c r="U17" s="53"/>
      <c r="V17" s="53"/>
      <c r="W17" s="62"/>
      <c r="X17" s="63"/>
      <c r="Y17" s="64"/>
      <c r="Z17" s="53" t="str">
        <f t="shared" ref="Z17" si="90">IF(Z18&gt;AB18,"○",IF(Z18=AB18,"△","●"))</f>
        <v>●</v>
      </c>
      <c r="AA17" s="53"/>
      <c r="AB17" s="53"/>
      <c r="AC17" s="53" t="str">
        <f t="shared" ref="AC17" si="91">IF(AC18&gt;AE18,"○",IF(AC18=AE18,"△","●"))</f>
        <v>△</v>
      </c>
      <c r="AD17" s="53"/>
      <c r="AE17" s="53"/>
      <c r="AF17" s="53" t="str">
        <f t="shared" ref="AF17" si="92">IF(AF18&gt;AH18,"○",IF(AF18=AH18,"△","●"))</f>
        <v>△</v>
      </c>
      <c r="AG17" s="53"/>
      <c r="AH17" s="54"/>
      <c r="AI17" s="24">
        <f t="shared" ref="AI17" si="93">COUNTIF(H17:AH17,"○")</f>
        <v>0</v>
      </c>
      <c r="AJ17" s="25">
        <f t="shared" ref="AJ17" si="94">COUNTIF(H17:AH17,"△")</f>
        <v>7</v>
      </c>
      <c r="AK17" s="25">
        <f t="shared" ref="AK17" si="95">COUNTIF(H17:AH17,"●")</f>
        <v>1</v>
      </c>
      <c r="AL17" s="25">
        <f t="shared" ref="AL17" si="96">AI17*3+AJ17*1</f>
        <v>7</v>
      </c>
      <c r="AM17" s="25">
        <f t="shared" ref="AM17" si="97">SUM(H18,K18,N18,Q18,T18,W18,Z18,AC18,AF18)</f>
        <v>10</v>
      </c>
      <c r="AN17" s="26">
        <f t="shared" ref="AN17" si="98">SUM(J18,M18,P18,S18,V18,Y18,AB18,AE18,AH18)</f>
        <v>11</v>
      </c>
      <c r="AO17" s="86">
        <f t="shared" ref="AO17" si="99">IFERROR(_xlfn.RANK.EQ(AL17,$AL$5:$AL$24),"")</f>
        <v>6</v>
      </c>
    </row>
    <row r="18" spans="2:41" ht="33.75" customHeight="1" x14ac:dyDescent="0.45">
      <c r="B18" s="73"/>
      <c r="C18" s="74"/>
      <c r="D18" s="75"/>
      <c r="E18" s="9">
        <v>7</v>
      </c>
      <c r="F18" s="9" t="s">
        <v>1</v>
      </c>
      <c r="G18" s="9">
        <v>2</v>
      </c>
      <c r="H18" s="9"/>
      <c r="I18" s="9" t="s">
        <v>1</v>
      </c>
      <c r="J18" s="9"/>
      <c r="K18" s="9">
        <v>4</v>
      </c>
      <c r="L18" s="9" t="s">
        <v>1</v>
      </c>
      <c r="M18" s="9">
        <v>4</v>
      </c>
      <c r="N18" s="9"/>
      <c r="O18" s="9" t="s">
        <v>1</v>
      </c>
      <c r="P18" s="9"/>
      <c r="Q18" s="9"/>
      <c r="R18" s="9" t="s">
        <v>1</v>
      </c>
      <c r="S18" s="9"/>
      <c r="T18" s="9">
        <v>3</v>
      </c>
      <c r="U18" s="9" t="s">
        <v>1</v>
      </c>
      <c r="V18" s="9">
        <v>3</v>
      </c>
      <c r="W18" s="65"/>
      <c r="X18" s="66"/>
      <c r="Y18" s="67"/>
      <c r="Z18" s="9">
        <v>3</v>
      </c>
      <c r="AA18" s="9" t="s">
        <v>1</v>
      </c>
      <c r="AB18" s="9">
        <v>4</v>
      </c>
      <c r="AC18" s="9"/>
      <c r="AD18" s="9" t="s">
        <v>1</v>
      </c>
      <c r="AE18" s="9"/>
      <c r="AF18" s="9"/>
      <c r="AG18" s="9" t="s">
        <v>1</v>
      </c>
      <c r="AH18" s="10"/>
      <c r="AI18" s="24"/>
      <c r="AJ18" s="25"/>
      <c r="AK18" s="25"/>
      <c r="AL18" s="25"/>
      <c r="AM18" s="25"/>
      <c r="AN18" s="26"/>
      <c r="AO18" s="87"/>
    </row>
    <row r="19" spans="2:41" ht="24.95" customHeight="1" x14ac:dyDescent="0.45">
      <c r="B19" s="70">
        <v>8</v>
      </c>
      <c r="C19" s="71" t="s">
        <v>16</v>
      </c>
      <c r="D19" s="72"/>
      <c r="E19" s="51" t="str">
        <f t="shared" ref="E19" si="100">IF(E20&gt;G20,"○",IF(E20=G20,"△","●"))</f>
        <v>●</v>
      </c>
      <c r="F19" s="52"/>
      <c r="G19" s="52"/>
      <c r="H19" s="52" t="str">
        <f t="shared" ref="H19" si="101">IF(H20&gt;J20,"○",IF(H20=J20,"△","●"))</f>
        <v>○</v>
      </c>
      <c r="I19" s="52"/>
      <c r="J19" s="52"/>
      <c r="K19" s="52" t="str">
        <f t="shared" ref="K19" si="102">IF(K20&gt;M20,"○",IF(K20=M20,"△","●"))</f>
        <v>●</v>
      </c>
      <c r="L19" s="52"/>
      <c r="M19" s="52"/>
      <c r="N19" s="52" t="str">
        <f t="shared" ref="N19" si="103">IF(N20&gt;P20,"○",IF(N20=P20,"△","●"))</f>
        <v>○</v>
      </c>
      <c r="O19" s="52"/>
      <c r="P19" s="52"/>
      <c r="Q19" s="52" t="str">
        <f t="shared" ref="Q19" si="104">IF(Q20&gt;S20,"○",IF(Q20=S20,"△","●"))</f>
        <v>○</v>
      </c>
      <c r="R19" s="52"/>
      <c r="S19" s="52"/>
      <c r="T19" s="52" t="str">
        <f t="shared" ref="T19" si="105">IF(T20&gt;V20,"○",IF(T20=V20,"△","●"))</f>
        <v>●</v>
      </c>
      <c r="U19" s="52"/>
      <c r="V19" s="52"/>
      <c r="W19" s="52" t="str">
        <f t="shared" ref="W19" si="106">IF(W20&gt;Y20,"○",IF(W20=Y20,"△","●"))</f>
        <v>○</v>
      </c>
      <c r="X19" s="52"/>
      <c r="Y19" s="52"/>
      <c r="Z19" s="56"/>
      <c r="AA19" s="57"/>
      <c r="AB19" s="58"/>
      <c r="AC19" s="52" t="str">
        <f t="shared" ref="AC19" si="107">IF(AC20&gt;AE20,"○",IF(AC20=AE20,"△","●"))</f>
        <v>△</v>
      </c>
      <c r="AD19" s="52"/>
      <c r="AE19" s="52"/>
      <c r="AF19" s="52" t="str">
        <f t="shared" ref="AF19" si="108">IF(AF20&gt;AH20,"○",IF(AF20=AH20,"△","●"))</f>
        <v>△</v>
      </c>
      <c r="AG19" s="52"/>
      <c r="AH19" s="41"/>
      <c r="AI19" s="27">
        <f t="shared" ref="AI19" si="109">COUNTIF(H19:AH19,"○")</f>
        <v>4</v>
      </c>
      <c r="AJ19" s="28">
        <f t="shared" ref="AJ19" si="110">COUNTIF(H19:AH19,"△")</f>
        <v>2</v>
      </c>
      <c r="AK19" s="28">
        <f t="shared" ref="AK19" si="111">COUNTIF(H19:AH19,"●")</f>
        <v>2</v>
      </c>
      <c r="AL19" s="28">
        <f t="shared" ref="AL19" si="112">AI19*3+AJ19*1</f>
        <v>14</v>
      </c>
      <c r="AM19" s="28">
        <f t="shared" ref="AM19" si="113">SUM(H20,K20,N20,Q20,T20,W20,Z20,AC20,AF20)</f>
        <v>29</v>
      </c>
      <c r="AN19" s="29">
        <f t="shared" ref="AN19" si="114">SUM(J20,M20,P20,S20,V20,Y20,AB20,AE20,AH20)</f>
        <v>16</v>
      </c>
      <c r="AO19" s="86">
        <f t="shared" ref="AO19" si="115">IFERROR(_xlfn.RANK.EQ(AL19,$AL$5:$AL$24),"")</f>
        <v>2</v>
      </c>
    </row>
    <row r="20" spans="2:41" ht="33.75" customHeight="1" x14ac:dyDescent="0.45">
      <c r="B20" s="70"/>
      <c r="C20" s="71"/>
      <c r="D20" s="72"/>
      <c r="E20" s="11">
        <v>2</v>
      </c>
      <c r="F20" s="12" t="s">
        <v>1</v>
      </c>
      <c r="G20" s="12">
        <v>3</v>
      </c>
      <c r="H20" s="12">
        <v>9</v>
      </c>
      <c r="I20" s="12" t="s">
        <v>1</v>
      </c>
      <c r="J20" s="12">
        <v>3</v>
      </c>
      <c r="K20" s="12">
        <v>2</v>
      </c>
      <c r="L20" s="12" t="s">
        <v>1</v>
      </c>
      <c r="M20" s="12">
        <v>4</v>
      </c>
      <c r="N20" s="12">
        <v>5</v>
      </c>
      <c r="O20" s="12" t="s">
        <v>1</v>
      </c>
      <c r="P20" s="12">
        <v>3</v>
      </c>
      <c r="Q20" s="12">
        <v>9</v>
      </c>
      <c r="R20" s="12" t="s">
        <v>1</v>
      </c>
      <c r="S20" s="12">
        <v>1</v>
      </c>
      <c r="T20" s="12">
        <v>0</v>
      </c>
      <c r="U20" s="12" t="s">
        <v>1</v>
      </c>
      <c r="V20" s="12">
        <v>2</v>
      </c>
      <c r="W20" s="12">
        <v>4</v>
      </c>
      <c r="X20" s="12" t="s">
        <v>1</v>
      </c>
      <c r="Y20" s="12">
        <v>3</v>
      </c>
      <c r="Z20" s="59"/>
      <c r="AA20" s="60"/>
      <c r="AB20" s="61"/>
      <c r="AC20" s="12"/>
      <c r="AD20" s="12" t="s">
        <v>1</v>
      </c>
      <c r="AE20" s="12"/>
      <c r="AF20" s="12"/>
      <c r="AG20" s="12" t="s">
        <v>1</v>
      </c>
      <c r="AH20" s="13"/>
      <c r="AI20" s="27"/>
      <c r="AJ20" s="28"/>
      <c r="AK20" s="28"/>
      <c r="AL20" s="28"/>
      <c r="AM20" s="28"/>
      <c r="AN20" s="29"/>
      <c r="AO20" s="87"/>
    </row>
    <row r="21" spans="2:41" ht="24.95" customHeight="1" x14ac:dyDescent="0.45">
      <c r="B21" s="73">
        <v>9</v>
      </c>
      <c r="C21" s="74"/>
      <c r="D21" s="75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62"/>
      <c r="AD21" s="63"/>
      <c r="AE21" s="64"/>
      <c r="AF21" s="50"/>
      <c r="AG21" s="50"/>
      <c r="AH21" s="44"/>
      <c r="AI21" s="24">
        <f t="shared" ref="AI21" si="116">COUNTIF(H21:AH21,"○")</f>
        <v>0</v>
      </c>
      <c r="AJ21" s="25">
        <f t="shared" ref="AJ21" si="117">COUNTIF(H21:AH21,"△")</f>
        <v>0</v>
      </c>
      <c r="AK21" s="25">
        <f t="shared" ref="AK21" si="118">COUNTIF(H21:AH21,"●")</f>
        <v>0</v>
      </c>
      <c r="AL21" s="25">
        <f t="shared" ref="AL21" si="119">AI21*3+AJ21*1</f>
        <v>0</v>
      </c>
      <c r="AM21" s="25">
        <f t="shared" ref="AM21" si="120">SUM(H22,K22,N22,Q22,T22,W22,Z22,AC22,AF22)</f>
        <v>0</v>
      </c>
      <c r="AN21" s="26">
        <f t="shared" ref="AN21" si="121">SUM(J22,M22,P22,S22,V22,Y22,AB22,AE22,AH22)</f>
        <v>0</v>
      </c>
      <c r="AO21" s="86">
        <f t="shared" ref="AO21" si="122">IFERROR(_xlfn.RANK.EQ(AL21,$AL$5:$AL$24),"")</f>
        <v>9</v>
      </c>
    </row>
    <row r="22" spans="2:41" ht="33.75" customHeight="1" x14ac:dyDescent="0.45">
      <c r="B22" s="73"/>
      <c r="C22" s="74"/>
      <c r="D22" s="75"/>
      <c r="E22" s="8"/>
      <c r="F22" s="9" t="s">
        <v>1</v>
      </c>
      <c r="G22" s="9"/>
      <c r="H22" s="9"/>
      <c r="I22" s="9" t="s">
        <v>1</v>
      </c>
      <c r="J22" s="9"/>
      <c r="K22" s="9"/>
      <c r="L22" s="9" t="s">
        <v>1</v>
      </c>
      <c r="M22" s="9"/>
      <c r="N22" s="9"/>
      <c r="O22" s="9" t="s">
        <v>1</v>
      </c>
      <c r="P22" s="9"/>
      <c r="Q22" s="9"/>
      <c r="R22" s="9" t="s">
        <v>1</v>
      </c>
      <c r="S22" s="9"/>
      <c r="T22" s="9"/>
      <c r="U22" s="9" t="s">
        <v>1</v>
      </c>
      <c r="V22" s="9"/>
      <c r="W22" s="9"/>
      <c r="X22" s="9" t="s">
        <v>1</v>
      </c>
      <c r="Y22" s="9"/>
      <c r="Z22" s="9"/>
      <c r="AA22" s="9" t="s">
        <v>1</v>
      </c>
      <c r="AB22" s="9"/>
      <c r="AC22" s="65"/>
      <c r="AD22" s="66"/>
      <c r="AE22" s="67"/>
      <c r="AF22" s="9"/>
      <c r="AG22" s="9" t="s">
        <v>1</v>
      </c>
      <c r="AH22" s="10"/>
      <c r="AI22" s="24"/>
      <c r="AJ22" s="25"/>
      <c r="AK22" s="25"/>
      <c r="AL22" s="25"/>
      <c r="AM22" s="25"/>
      <c r="AN22" s="26"/>
      <c r="AO22" s="87"/>
    </row>
    <row r="23" spans="2:41" ht="24.95" customHeight="1" x14ac:dyDescent="0.45">
      <c r="B23" s="70">
        <v>10</v>
      </c>
      <c r="C23" s="71"/>
      <c r="D23" s="72"/>
      <c r="E23" s="47"/>
      <c r="F23" s="47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56"/>
      <c r="AG23" s="57"/>
      <c r="AH23" s="57"/>
      <c r="AI23" s="18">
        <f t="shared" ref="AI23" si="123">COUNTIF(H23:AH23,"○")</f>
        <v>0</v>
      </c>
      <c r="AJ23" s="20">
        <f t="shared" ref="AJ23" si="124">COUNTIF(H23:AH23,"△")</f>
        <v>0</v>
      </c>
      <c r="AK23" s="20">
        <f t="shared" ref="AK23" si="125">COUNTIF(H23:AH23,"●")</f>
        <v>0</v>
      </c>
      <c r="AL23" s="20">
        <f t="shared" ref="AL23" si="126">AI23*3+AJ23*1</f>
        <v>0</v>
      </c>
      <c r="AM23" s="20">
        <f t="shared" ref="AM23" si="127">SUM(H24,K24,N24,Q24,T24,W24,Z24,AC24,AF24)</f>
        <v>0</v>
      </c>
      <c r="AN23" s="22">
        <f t="shared" ref="AN23" si="128">SUM(J24,M24,P24,S24,V24,Y24,AB24,AE24,AH24)</f>
        <v>0</v>
      </c>
      <c r="AO23" s="86">
        <f t="shared" ref="AO23" si="129">IFERROR(_xlfn.RANK.EQ(AL23,$AL$5:$AL$24),"")</f>
        <v>9</v>
      </c>
    </row>
    <row r="24" spans="2:41" ht="33.75" customHeight="1" thickBot="1" x14ac:dyDescent="0.5">
      <c r="B24" s="76"/>
      <c r="C24" s="77"/>
      <c r="D24" s="78"/>
      <c r="E24" s="6"/>
      <c r="F24" s="6" t="s">
        <v>1</v>
      </c>
      <c r="G24" s="7"/>
      <c r="H24" s="6"/>
      <c r="I24" s="6" t="s">
        <v>1</v>
      </c>
      <c r="J24" s="6"/>
      <c r="K24" s="6"/>
      <c r="L24" s="6" t="s">
        <v>1</v>
      </c>
      <c r="M24" s="6"/>
      <c r="N24" s="6"/>
      <c r="O24" s="6" t="s">
        <v>1</v>
      </c>
      <c r="P24" s="6"/>
      <c r="Q24" s="6"/>
      <c r="R24" s="6" t="s">
        <v>1</v>
      </c>
      <c r="S24" s="6"/>
      <c r="T24" s="6"/>
      <c r="U24" s="6" t="s">
        <v>1</v>
      </c>
      <c r="V24" s="6"/>
      <c r="W24" s="6"/>
      <c r="X24" s="6" t="s">
        <v>1</v>
      </c>
      <c r="Y24" s="6"/>
      <c r="Z24" s="6"/>
      <c r="AA24" s="6" t="s">
        <v>1</v>
      </c>
      <c r="AB24" s="6"/>
      <c r="AC24" s="6"/>
      <c r="AD24" s="6" t="s">
        <v>1</v>
      </c>
      <c r="AE24" s="6"/>
      <c r="AF24" s="68"/>
      <c r="AG24" s="69"/>
      <c r="AH24" s="69"/>
      <c r="AI24" s="19"/>
      <c r="AJ24" s="21"/>
      <c r="AK24" s="21"/>
      <c r="AL24" s="21"/>
      <c r="AM24" s="21"/>
      <c r="AN24" s="23"/>
      <c r="AO24" s="88"/>
    </row>
  </sheetData>
  <sheetProtection formatCells="0" formatColumns="0" formatRows="0" insertHyperlinks="0" selectLockedCells="1"/>
  <mergeCells count="201">
    <mergeCell ref="AO15:AO16"/>
    <mergeCell ref="AO17:AO18"/>
    <mergeCell ref="AO19:AO20"/>
    <mergeCell ref="AO21:AO22"/>
    <mergeCell ref="AO23:AO24"/>
    <mergeCell ref="E4:G4"/>
    <mergeCell ref="B4:D4"/>
    <mergeCell ref="H4:J4"/>
    <mergeCell ref="H5:J5"/>
    <mergeCell ref="AO5:AO6"/>
    <mergeCell ref="AO7:AO8"/>
    <mergeCell ref="AO9:AO10"/>
    <mergeCell ref="AO11:AO12"/>
    <mergeCell ref="AO13:AO14"/>
    <mergeCell ref="B7:B8"/>
    <mergeCell ref="C7:D8"/>
    <mergeCell ref="E7:G7"/>
    <mergeCell ref="K7:M7"/>
    <mergeCell ref="N7:P7"/>
    <mergeCell ref="N9:P9"/>
    <mergeCell ref="Q9:S9"/>
    <mergeCell ref="T9:V9"/>
    <mergeCell ref="B5:B6"/>
    <mergeCell ref="K4:M4"/>
    <mergeCell ref="C5:D6"/>
    <mergeCell ref="B9:B10"/>
    <mergeCell ref="C9:D10"/>
    <mergeCell ref="E9:G9"/>
    <mergeCell ref="H9:J9"/>
    <mergeCell ref="Q7:S7"/>
    <mergeCell ref="T7:V7"/>
    <mergeCell ref="K5:M5"/>
    <mergeCell ref="B11:B12"/>
    <mergeCell ref="C11:D12"/>
    <mergeCell ref="E11:G11"/>
    <mergeCell ref="H11:J11"/>
    <mergeCell ref="K11:M11"/>
    <mergeCell ref="E5:G6"/>
    <mergeCell ref="H7:J8"/>
    <mergeCell ref="K9:M10"/>
    <mergeCell ref="N11:P12"/>
    <mergeCell ref="Q11:S11"/>
    <mergeCell ref="T11:V11"/>
    <mergeCell ref="N4:P4"/>
    <mergeCell ref="Q4:S4"/>
    <mergeCell ref="T4:V4"/>
    <mergeCell ref="N5:P5"/>
    <mergeCell ref="Q5:S5"/>
    <mergeCell ref="T5:V5"/>
    <mergeCell ref="W9:Y9"/>
    <mergeCell ref="Z9:AB9"/>
    <mergeCell ref="W7:Y7"/>
    <mergeCell ref="Z7:AB7"/>
    <mergeCell ref="B15:B16"/>
    <mergeCell ref="C15:D16"/>
    <mergeCell ref="E15:G15"/>
    <mergeCell ref="H15:J15"/>
    <mergeCell ref="K15:M15"/>
    <mergeCell ref="N15:P15"/>
    <mergeCell ref="N13:P13"/>
    <mergeCell ref="T13:V13"/>
    <mergeCell ref="W13:Y13"/>
    <mergeCell ref="B13:B14"/>
    <mergeCell ref="C13:D14"/>
    <mergeCell ref="E13:G13"/>
    <mergeCell ref="H13:J13"/>
    <mergeCell ref="K13:M13"/>
    <mergeCell ref="Q15:S15"/>
    <mergeCell ref="W15:Y15"/>
    <mergeCell ref="Q13:S14"/>
    <mergeCell ref="B23:B24"/>
    <mergeCell ref="C23:D24"/>
    <mergeCell ref="E23:G23"/>
    <mergeCell ref="H23:J23"/>
    <mergeCell ref="K23:M23"/>
    <mergeCell ref="N23:P23"/>
    <mergeCell ref="N21:P21"/>
    <mergeCell ref="Q21:S21"/>
    <mergeCell ref="B21:B22"/>
    <mergeCell ref="C21:D22"/>
    <mergeCell ref="E21:G21"/>
    <mergeCell ref="H21:J21"/>
    <mergeCell ref="K21:M21"/>
    <mergeCell ref="Q23:S23"/>
    <mergeCell ref="B19:B20"/>
    <mergeCell ref="Q19:S19"/>
    <mergeCell ref="C19:D20"/>
    <mergeCell ref="E19:G19"/>
    <mergeCell ref="H19:J19"/>
    <mergeCell ref="K19:M19"/>
    <mergeCell ref="N19:P19"/>
    <mergeCell ref="N17:P17"/>
    <mergeCell ref="Q17:S17"/>
    <mergeCell ref="B17:B18"/>
    <mergeCell ref="C17:D18"/>
    <mergeCell ref="E17:G17"/>
    <mergeCell ref="H17:J17"/>
    <mergeCell ref="K17:M17"/>
    <mergeCell ref="AF19:AH19"/>
    <mergeCell ref="AF21:AH21"/>
    <mergeCell ref="Z19:AB20"/>
    <mergeCell ref="AC21:AE22"/>
    <mergeCell ref="AC19:AE19"/>
    <mergeCell ref="Z17:AB17"/>
    <mergeCell ref="AC17:AE17"/>
    <mergeCell ref="AF23:AH24"/>
    <mergeCell ref="T15:V16"/>
    <mergeCell ref="W17:Y18"/>
    <mergeCell ref="W23:Y23"/>
    <mergeCell ref="Z23:AB23"/>
    <mergeCell ref="AC23:AE23"/>
    <mergeCell ref="W21:Y21"/>
    <mergeCell ref="Z21:AB21"/>
    <mergeCell ref="T21:V21"/>
    <mergeCell ref="T23:V23"/>
    <mergeCell ref="T19:V19"/>
    <mergeCell ref="W19:Y19"/>
    <mergeCell ref="T17:V17"/>
    <mergeCell ref="Z15:AB15"/>
    <mergeCell ref="AC15:AE15"/>
    <mergeCell ref="AF4:AH4"/>
    <mergeCell ref="AF5:AH5"/>
    <mergeCell ref="AF7:AH7"/>
    <mergeCell ref="AF9:AH9"/>
    <mergeCell ref="AF11:AH11"/>
    <mergeCell ref="AF13:AH13"/>
    <mergeCell ref="AF15:AH15"/>
    <mergeCell ref="AF17:AH17"/>
    <mergeCell ref="W4:Y4"/>
    <mergeCell ref="Z4:AB4"/>
    <mergeCell ref="AC4:AE4"/>
    <mergeCell ref="W5:Y5"/>
    <mergeCell ref="Z5:AB5"/>
    <mergeCell ref="AC5:AE5"/>
    <mergeCell ref="AC9:AE9"/>
    <mergeCell ref="Z13:AB13"/>
    <mergeCell ref="AC13:AE13"/>
    <mergeCell ref="AC7:AE7"/>
    <mergeCell ref="W11:Y11"/>
    <mergeCell ref="Z11:AB11"/>
    <mergeCell ref="AC11:AE11"/>
    <mergeCell ref="AK5:AK6"/>
    <mergeCell ref="AL5:AL6"/>
    <mergeCell ref="AM5:AM6"/>
    <mergeCell ref="AN5:AN6"/>
    <mergeCell ref="AI7:AI8"/>
    <mergeCell ref="AJ7:AJ8"/>
    <mergeCell ref="AK7:AK8"/>
    <mergeCell ref="AL7:AL8"/>
    <mergeCell ref="AM7:AM8"/>
    <mergeCell ref="AN7:AN8"/>
    <mergeCell ref="AI5:AI6"/>
    <mergeCell ref="AJ5:AJ6"/>
    <mergeCell ref="AK9:AK10"/>
    <mergeCell ref="AL9:AL10"/>
    <mergeCell ref="AM9:AM10"/>
    <mergeCell ref="AN9:AN10"/>
    <mergeCell ref="AI11:AI12"/>
    <mergeCell ref="AJ11:AJ12"/>
    <mergeCell ref="AK11:AK12"/>
    <mergeCell ref="AL11:AL12"/>
    <mergeCell ref="AM11:AM12"/>
    <mergeCell ref="AN11:AN12"/>
    <mergeCell ref="AI9:AI10"/>
    <mergeCell ref="AJ9:AJ10"/>
    <mergeCell ref="AK13:AK14"/>
    <mergeCell ref="AL13:AL14"/>
    <mergeCell ref="AM13:AM14"/>
    <mergeCell ref="AN13:AN14"/>
    <mergeCell ref="AI15:AI16"/>
    <mergeCell ref="AJ15:AJ16"/>
    <mergeCell ref="AK15:AK16"/>
    <mergeCell ref="AL15:AL16"/>
    <mergeCell ref="AM15:AM16"/>
    <mergeCell ref="AN15:AN16"/>
    <mergeCell ref="AI13:AI14"/>
    <mergeCell ref="AJ13:AJ14"/>
    <mergeCell ref="AI19:AI20"/>
    <mergeCell ref="AJ19:AJ20"/>
    <mergeCell ref="AK19:AK20"/>
    <mergeCell ref="AL19:AL20"/>
    <mergeCell ref="AM19:AM20"/>
    <mergeCell ref="AN19:AN20"/>
    <mergeCell ref="AI17:AI18"/>
    <mergeCell ref="AJ17:AJ18"/>
    <mergeCell ref="AK17:AK18"/>
    <mergeCell ref="AL17:AL18"/>
    <mergeCell ref="AM17:AM18"/>
    <mergeCell ref="AN17:AN18"/>
    <mergeCell ref="AI23:AI24"/>
    <mergeCell ref="AJ23:AJ24"/>
    <mergeCell ref="AK23:AK24"/>
    <mergeCell ref="AL23:AL24"/>
    <mergeCell ref="AM23:AM24"/>
    <mergeCell ref="AN23:AN24"/>
    <mergeCell ref="AI21:AI22"/>
    <mergeCell ref="AJ21:AJ22"/>
    <mergeCell ref="AK21:AK22"/>
    <mergeCell ref="AL21:AL22"/>
    <mergeCell ref="AM21:AM22"/>
    <mergeCell ref="AN21:AN22"/>
  </mergeCells>
  <phoneticPr fontId="1"/>
  <conditionalFormatting sqref="AO5:AO24">
    <cfRule type="cellIs" dxfId="1" priority="2" operator="equal">
      <formula>1</formula>
    </cfRule>
    <cfRule type="cellIs" dxfId="0" priority="1" operator="equal">
      <formula>2</formula>
    </cfRule>
  </conditionalFormatting>
  <pageMargins left="0.23622047244094488" right="0.23622047244094488" top="0.3543307086614173" bottom="0.3543307086614173" header="0.31496062992125984" footer="0.31496062992125984"/>
  <pageSetup paperSize="9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D5E5C0-8AFB-4C48-9C60-79082C4EEC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使い方</vt:lpstr>
      <vt:lpstr>リーグ勝敗表</vt:lpstr>
      <vt:lpstr>リーグ勝敗表!Print_Area</vt:lpstr>
      <vt:lpstr>使い方!Print_Area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リーグ勝敗表</dc:title>
  <dc:creator/>
  <cp:lastModifiedBy/>
  <dcterms:created xsi:type="dcterms:W3CDTF">2014-06-04T08:43:19Z</dcterms:created>
  <dcterms:modified xsi:type="dcterms:W3CDTF">2014-10-18T13:14:59Z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TC027735869991</vt:lpwstr>
  </property>
</Properties>
</file>