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ﾄｯﾌﾟ" sheetId="1" r:id="rId1"/>
    <sheet name="1日目" sheetId="2" r:id="rId2"/>
    <sheet name="1日目結果" sheetId="3" r:id="rId3"/>
    <sheet name="2日目" sheetId="4" r:id="rId4"/>
    <sheet name="2日目ﾄｰﾅﾒﾝﾄ表" sheetId="5" r:id="rId5"/>
    <sheet name="ｺｰﾄﾞ" sheetId="6" r:id="rId6"/>
  </sheets>
  <definedNames>
    <definedName name="_xlnm.Print_Area" localSheetId="2">'1日目結果'!$A$1:$AD$42</definedName>
    <definedName name="_xlnm.Print_Area" localSheetId="3">'2日目'!$A$1:$O$47</definedName>
    <definedName name="_xlnm.Print_Area" localSheetId="4">'2日目ﾄｰﾅﾒﾝﾄ表'!$A:$IV</definedName>
    <definedName name="_xlnm.Print_Area" localSheetId="0">'ﾄｯﾌﾟ'!$A$1:$H$28</definedName>
    <definedName name="会場">'2日目'!$Q$7:$Q$12</definedName>
  </definedNames>
  <calcPr fullCalcOnLoad="1"/>
</workbook>
</file>

<file path=xl/sharedStrings.xml><?xml version="1.0" encoding="utf-8"?>
<sst xmlns="http://schemas.openxmlformats.org/spreadsheetml/2006/main" count="648" uniqueCount="186">
  <si>
    <t>分</t>
  </si>
  <si>
    <t>得　点</t>
  </si>
  <si>
    <t>失　点</t>
  </si>
  <si>
    <t>得失点点ポイント</t>
  </si>
  <si>
    <t>得点ポイント</t>
  </si>
  <si>
    <t>勝点ポイント</t>
  </si>
  <si>
    <t>ポイント計</t>
  </si>
  <si>
    <t>得点ポイント</t>
  </si>
  <si>
    <t>順　位</t>
  </si>
  <si>
    <t>勝点ポイント</t>
  </si>
  <si>
    <t>得失点ポイント</t>
  </si>
  <si>
    <t>○</t>
  </si>
  <si>
    <t>△</t>
  </si>
  <si>
    <t>●</t>
  </si>
  <si>
    <t>-</t>
  </si>
  <si>
    <t>会　　場</t>
  </si>
  <si>
    <t>（</t>
  </si>
  <si>
    <t>-</t>
  </si>
  <si>
    <t>）</t>
  </si>
  <si>
    <t>会　　場</t>
  </si>
  <si>
    <t>会場</t>
  </si>
  <si>
    <t>(2位トーナメント)</t>
  </si>
  <si>
    <t>(3位トーナメント)</t>
  </si>
  <si>
    <t>)</t>
  </si>
  <si>
    <t>予選ブロック組み合わせ・会場</t>
  </si>
  <si>
    <t>決勝トーナメント・順位決定トーナメント組み合わせ</t>
  </si>
  <si>
    <t>キックオフ</t>
  </si>
  <si>
    <t>対戦カード</t>
  </si>
  <si>
    <t>あ</t>
  </si>
  <si>
    <t>（</t>
  </si>
  <si>
    <t>）</t>
  </si>
  <si>
    <t>-</t>
  </si>
  <si>
    <t>い</t>
  </si>
  <si>
    <t>（</t>
  </si>
  <si>
    <t>）</t>
  </si>
  <si>
    <t>え</t>
  </si>
  <si>
    <t>お</t>
  </si>
  <si>
    <t>か</t>
  </si>
  <si>
    <t>き</t>
  </si>
  <si>
    <t>会　　場</t>
  </si>
  <si>
    <t>け</t>
  </si>
  <si>
    <t>こ</t>
  </si>
  <si>
    <t>す</t>
  </si>
  <si>
    <t>せ</t>
  </si>
  <si>
    <t>順位</t>
  </si>
  <si>
    <t>ｷｯｸｵﾌ</t>
  </si>
  <si>
    <t>広幡農村広場(北)</t>
  </si>
  <si>
    <t>広幡農村広場(南)</t>
  </si>
  <si>
    <t>審判</t>
  </si>
  <si>
    <t>副審</t>
  </si>
  <si>
    <t>帯同審判</t>
  </si>
  <si>
    <t>広幡農村広場(北)</t>
  </si>
  <si>
    <t>広幡農村広場(南)</t>
  </si>
  <si>
    <t>１・２位トーナメント</t>
  </si>
  <si>
    <t>３・４位トーナメント</t>
  </si>
  <si>
    <t>運営委員</t>
  </si>
  <si>
    <t>　＊　対戦相手等は、1日目（５月４日）試合終了時点で確定します。</t>
  </si>
  <si>
    <t>(4位トーナメント)</t>
  </si>
  <si>
    <t xml:space="preserve"> 9:00～9:45</t>
  </si>
  <si>
    <t xml:space="preserve"> 9:50～10:35</t>
  </si>
  <si>
    <t>12:20～13:05</t>
  </si>
  <si>
    <t>11:30～12:15</t>
  </si>
  <si>
    <t>10:40～11:25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</si>
  <si>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</si>
  <si>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</si>
  <si>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</si>
  <si>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</si>
  <si>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</si>
  <si>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</si>
  <si>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</si>
  <si>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</si>
  <si>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</si>
  <si>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</si>
  <si>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</si>
  <si>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</si>
  <si>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Ａ４位</t>
  </si>
  <si>
    <t>Ｂ４位</t>
  </si>
  <si>
    <t>Ｃ４位</t>
  </si>
  <si>
    <t>Ｄ４位</t>
  </si>
  <si>
    <t>敗</t>
  </si>
  <si>
    <t>勝　点</t>
  </si>
  <si>
    <t>得失点差</t>
  </si>
  <si>
    <t>勝点順位</t>
  </si>
  <si>
    <t>得失点順位</t>
  </si>
  <si>
    <t>得点順位</t>
  </si>
  <si>
    <t>ＮＯ</t>
  </si>
  <si>
    <t>敗</t>
  </si>
  <si>
    <t>勝　点</t>
  </si>
  <si>
    <t>得失点差</t>
  </si>
  <si>
    <t>勝</t>
  </si>
  <si>
    <t>会場</t>
  </si>
  <si>
    <t>広幡農村広場(北)</t>
  </si>
  <si>
    <t>広幡農村広場(南)</t>
  </si>
  <si>
    <t>Ａブロック</t>
  </si>
  <si>
    <t>Ｂブロック</t>
  </si>
  <si>
    <t>Ｃブロック</t>
  </si>
  <si>
    <t>Ｄブロック</t>
  </si>
  <si>
    <t>し</t>
  </si>
  <si>
    <t>た</t>
  </si>
  <si>
    <t>さ</t>
  </si>
  <si>
    <t>そ</t>
  </si>
  <si>
    <t>優　　勝</t>
  </si>
  <si>
    <t>準優勝</t>
  </si>
  <si>
    <t>第３位</t>
  </si>
  <si>
    <t>-</t>
  </si>
  <si>
    <t>東日本サッカーフェスティバル大会</t>
  </si>
  <si>
    <t>予選ブロック</t>
  </si>
  <si>
    <t>No</t>
  </si>
  <si>
    <t>A</t>
  </si>
  <si>
    <t>B</t>
  </si>
  <si>
    <t>C</t>
  </si>
  <si>
    <t>D</t>
  </si>
  <si>
    <t xml:space="preserve"> 　②</t>
  </si>
  <si>
    <t xml:space="preserve">   ③</t>
  </si>
  <si>
    <t xml:space="preserve">   ③</t>
  </si>
  <si>
    <t>①　　　　</t>
  </si>
  <si>
    <t>④　　　　</t>
  </si>
  <si>
    <t xml:space="preserve"> 　②</t>
  </si>
  <si>
    <t xml:space="preserve">   ③</t>
  </si>
  <si>
    <t>運営委員</t>
  </si>
  <si>
    <t>帯同審判</t>
  </si>
  <si>
    <t>東日本サッカー米沢フェスティバル</t>
  </si>
  <si>
    <t>B</t>
  </si>
  <si>
    <t>C</t>
  </si>
  <si>
    <t>D</t>
  </si>
  <si>
    <t>会　　場</t>
  </si>
  <si>
    <t>対戦カード</t>
  </si>
  <si>
    <t>審判</t>
  </si>
  <si>
    <t>副審</t>
  </si>
  <si>
    <t>ﾌﾚﾝﾄﾞﾘｰﾏｯﾁ</t>
  </si>
  <si>
    <t>試合終了ﾁｪｯｸ</t>
  </si>
  <si>
    <t>予選ブロック成績表</t>
  </si>
  <si>
    <t>－</t>
  </si>
  <si>
    <t>Ｔｅａｍ</t>
  </si>
  <si>
    <t>ＮＯ</t>
  </si>
  <si>
    <t>勝</t>
  </si>
  <si>
    <t>分</t>
  </si>
  <si>
    <t>敗</t>
  </si>
  <si>
    <t>勝　点</t>
  </si>
  <si>
    <t>得　点</t>
  </si>
  <si>
    <t>失　点</t>
  </si>
  <si>
    <t xml:space="preserve"> </t>
  </si>
  <si>
    <t>Ａ２位</t>
  </si>
  <si>
    <t>Ａ１位</t>
  </si>
  <si>
    <t>Ｂ１位</t>
  </si>
  <si>
    <t>Ｂ２位</t>
  </si>
  <si>
    <t>Ｃ１位</t>
  </si>
  <si>
    <t>Ｃ２位</t>
  </si>
  <si>
    <t>Ｄ１位</t>
  </si>
  <si>
    <t>Ｄ２位</t>
  </si>
  <si>
    <t>Ａ３位</t>
  </si>
  <si>
    <t>Ｂ３位</t>
  </si>
  <si>
    <t>Ｂ４位</t>
  </si>
  <si>
    <t>Ａ４位</t>
  </si>
  <si>
    <t>Ｃ３位</t>
  </si>
  <si>
    <t>Ｃ４位</t>
  </si>
  <si>
    <t>Ｄ３位</t>
  </si>
  <si>
    <t>Ｄ４位</t>
  </si>
  <si>
    <t>決勝トーナメント・順位決定トーナメント成績表</t>
  </si>
  <si>
    <t>(1位トーナメント)</t>
  </si>
  <si>
    <t>会　　場</t>
  </si>
  <si>
    <t>（　広幡農村広場　）</t>
  </si>
  <si>
    <t>く</t>
  </si>
  <si>
    <t>う</t>
  </si>
  <si>
    <t>南陽市総合グランド(西)</t>
  </si>
  <si>
    <t>南陽市総合グランド(西)</t>
  </si>
  <si>
    <t>南陽市総合グランド(東)</t>
  </si>
  <si>
    <t>南陽市総合グランド(東)</t>
  </si>
  <si>
    <t>（　南陽市総合グランド　）</t>
  </si>
  <si>
    <t>米沢フェニックス</t>
  </si>
  <si>
    <t>ＴＭＴＳＣ</t>
  </si>
  <si>
    <t>北部ＦＣ</t>
  </si>
  <si>
    <t>町田大蔵ｻｯｶｰｽﾎﾟｰﾂ少年団</t>
  </si>
  <si>
    <t>会津サントスＦＣＪｒ</t>
  </si>
  <si>
    <t>南陽総合グランド(東)(西)／広幡農村広場(北)(南)</t>
  </si>
  <si>
    <t>アビーカ米沢</t>
  </si>
  <si>
    <t>南原ＳＳＳ若鷹</t>
  </si>
  <si>
    <t>河東サッカースポーツ少年団</t>
  </si>
  <si>
    <t>ＦＣアルカディア</t>
  </si>
  <si>
    <t>鵜飼サッカークラブ</t>
  </si>
  <si>
    <t>喜多方中央ｻｯｶｰｽﾎﾟｰﾂ少年団</t>
  </si>
  <si>
    <t>ＦＣ宮内２００２Ｊｒ</t>
  </si>
  <si>
    <t>窪田サッカースポーツ少年団</t>
  </si>
  <si>
    <t>桜田ＦＣスポーツ少年団</t>
  </si>
  <si>
    <t>ながいﾕﾅｲﾃｯﾄﾞﾌｯﾄﾎﾞｰﾙｸﾗﾌﾞ</t>
  </si>
  <si>
    <t>ふじかげＳＣ山形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</si>
</sst>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yyyy"/>
    <numFmt numFmtId="178" formatCode="&quot;”&quot;yyyy"/>
    <numFmt numFmtId="179" formatCode="&quot;“&quot;yyyy&quot;”&quot;"/>
    <numFmt numFmtId="180" formatCode="0\ &quot;種&quot;&quot;の&quot;&quot;部&quot;"/>
    <numFmt numFmtId="181" formatCode="0_);[Red]\(0\)"/>
    <numFmt numFmtId="182" formatCode="&quot;○&quot;@"/>
    <numFmt numFmtId="183" formatCode="&quot;(試合会場：&quot;@&quot;)&quot;"/>
    <numFmt numFmtId="184" formatCode="0\ &quot;位&quot;"/>
    <numFmt numFmtId="185" formatCode="&quot;⌒&quot;0"/>
    <numFmt numFmtId="186" formatCode="&quot;⌒&quot;@"/>
    <numFmt numFmtId="187" formatCode="@&quot;ブ&quot;&quot;ロ&quot;&quot;ッ&quot;&quot;ク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HGPｺﾞｼｯｸE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i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i/>
      <sz val="14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horizontal="left"/>
    </xf>
    <xf numFmtId="56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7" fillId="0" borderId="0" xfId="0" applyFont="1" applyAlignment="1">
      <alignment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56" fontId="7" fillId="0" borderId="0" xfId="0" applyNumberFormat="1" applyFont="1" applyFill="1" applyAlignment="1">
      <alignment/>
    </xf>
    <xf numFmtId="20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1" fontId="5" fillId="0" borderId="7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left" vertical="center"/>
    </xf>
    <xf numFmtId="20" fontId="5" fillId="0" borderId="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center" vertical="center" shrinkToFit="1"/>
    </xf>
    <xf numFmtId="20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56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56" fontId="5" fillId="0" borderId="1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 vertical="top" shrinkToFit="1"/>
    </xf>
    <xf numFmtId="0" fontId="5" fillId="0" borderId="0" xfId="0" applyNumberFormat="1" applyFont="1" applyAlignment="1">
      <alignment horizontal="center" vertical="top" textRotation="255" shrinkToFi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184" fontId="5" fillId="0" borderId="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Fill="1" applyBorder="1" applyAlignment="1">
      <alignment horizontal="center" vertical="center" shrinkToFit="1"/>
    </xf>
    <xf numFmtId="180" fontId="6" fillId="0" borderId="7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right"/>
    </xf>
    <xf numFmtId="0" fontId="14" fillId="0" borderId="0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5" fillId="0" borderId="1" xfId="0" applyFont="1" applyBorder="1" applyAlignment="1">
      <alignment horizontal="justify" vertical="center" wrapText="1"/>
    </xf>
    <xf numFmtId="56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180" fontId="17" fillId="0" borderId="0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87" fontId="16" fillId="0" borderId="1" xfId="0" applyNumberFormat="1" applyFont="1" applyBorder="1" applyAlignment="1">
      <alignment horizontal="center" vertical="center"/>
    </xf>
    <xf numFmtId="187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87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187" fontId="17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5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179" fontId="19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right" vertical="center"/>
    </xf>
    <xf numFmtId="56" fontId="16" fillId="0" borderId="23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shrinkToFit="1"/>
    </xf>
    <xf numFmtId="0" fontId="16" fillId="0" borderId="14" xfId="0" applyNumberFormat="1" applyFont="1" applyFill="1" applyBorder="1" applyAlignment="1">
      <alignment horizontal="center" vertical="center"/>
    </xf>
    <xf numFmtId="56" fontId="16" fillId="0" borderId="0" xfId="0" applyNumberFormat="1" applyFont="1" applyFill="1" applyAlignment="1">
      <alignment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20" fontId="16" fillId="0" borderId="31" xfId="0" applyNumberFormat="1" applyFont="1" applyFill="1" applyBorder="1" applyAlignment="1">
      <alignment horizontal="center" vertical="center" shrinkToFit="1"/>
    </xf>
    <xf numFmtId="20" fontId="16" fillId="0" borderId="31" xfId="0" applyNumberFormat="1" applyFont="1" applyFill="1" applyBorder="1" applyAlignment="1">
      <alignment horizontal="center" vertical="center"/>
    </xf>
    <xf numFmtId="20" fontId="16" fillId="0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180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33" xfId="0" applyFont="1" applyBorder="1" applyAlignment="1">
      <alignment/>
    </xf>
    <xf numFmtId="56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34" xfId="0" applyFont="1" applyBorder="1" applyAlignment="1">
      <alignment/>
    </xf>
    <xf numFmtId="0" fontId="20" fillId="0" borderId="13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17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/>
    </xf>
    <xf numFmtId="20" fontId="5" fillId="0" borderId="35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181" fontId="5" fillId="0" borderId="35" xfId="0" applyNumberFormat="1" applyFont="1" applyFill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center" vertical="center" shrinkToFit="1"/>
    </xf>
    <xf numFmtId="20" fontId="5" fillId="0" borderId="13" xfId="0" applyNumberFormat="1" applyFont="1" applyFill="1" applyBorder="1" applyAlignment="1">
      <alignment horizontal="center" vertical="center" shrinkToFit="1"/>
    </xf>
    <xf numFmtId="20" fontId="5" fillId="0" borderId="36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right" vertical="center"/>
    </xf>
    <xf numFmtId="187" fontId="16" fillId="0" borderId="23" xfId="0" applyNumberFormat="1" applyFont="1" applyFill="1" applyBorder="1" applyAlignment="1">
      <alignment horizontal="center" vertical="center"/>
    </xf>
    <xf numFmtId="187" fontId="16" fillId="0" borderId="17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20" fontId="5" fillId="0" borderId="30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NumberFormat="1" applyFont="1" applyFill="1" applyBorder="1" applyAlignment="1">
      <alignment horizontal="left" vertical="center" shrinkToFit="1"/>
    </xf>
    <xf numFmtId="181" fontId="5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20" fontId="5" fillId="0" borderId="37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180" fontId="17" fillId="0" borderId="0" xfId="0" applyNumberFormat="1" applyFont="1" applyBorder="1" applyAlignment="1">
      <alignment horizontal="right" vertical="center"/>
    </xf>
    <xf numFmtId="56" fontId="17" fillId="0" borderId="0" xfId="0" applyNumberFormat="1" applyFont="1" applyFill="1" applyAlignment="1">
      <alignment horizontal="right" vertical="center"/>
    </xf>
    <xf numFmtId="180" fontId="17" fillId="0" borderId="0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5" fillId="0" borderId="4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51" xfId="0" applyFont="1" applyBorder="1" applyAlignment="1">
      <alignment horizontal="center" shrinkToFit="1"/>
    </xf>
    <xf numFmtId="0" fontId="5" fillId="0" borderId="52" xfId="0" applyFont="1" applyBorder="1" applyAlignment="1">
      <alignment horizontal="center" shrinkToFit="1"/>
    </xf>
    <xf numFmtId="0" fontId="5" fillId="0" borderId="53" xfId="0" applyFont="1" applyBorder="1" applyAlignment="1">
      <alignment horizontal="center" shrinkToFit="1"/>
    </xf>
    <xf numFmtId="0" fontId="5" fillId="0" borderId="30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16" fillId="0" borderId="54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16" fillId="0" borderId="55" xfId="0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shrinkToFit="1"/>
    </xf>
    <xf numFmtId="0" fontId="5" fillId="0" borderId="25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0" fontId="13" fillId="0" borderId="58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5" fillId="0" borderId="36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 shrinkToFit="1"/>
    </xf>
    <xf numFmtId="179" fontId="19" fillId="0" borderId="0" xfId="0" applyNumberFormat="1" applyFont="1" applyBorder="1" applyAlignment="1">
      <alignment horizontal="right" vertical="center" shrinkToFit="1"/>
    </xf>
    <xf numFmtId="0" fontId="5" fillId="0" borderId="59" xfId="0" applyNumberFormat="1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20" fontId="5" fillId="0" borderId="39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horizontal="left" vertical="center" shrinkToFit="1"/>
    </xf>
    <xf numFmtId="0" fontId="7" fillId="0" borderId="25" xfId="0" applyNumberFormat="1" applyFont="1" applyFill="1" applyBorder="1" applyAlignment="1">
      <alignment horizontal="left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20" fontId="5" fillId="0" borderId="62" xfId="0" applyNumberFormat="1" applyFont="1" applyFill="1" applyBorder="1" applyAlignment="1">
      <alignment vertical="center" shrinkToFit="1"/>
    </xf>
    <xf numFmtId="20" fontId="5" fillId="0" borderId="40" xfId="0" applyNumberFormat="1" applyFont="1" applyFill="1" applyBorder="1" applyAlignment="1">
      <alignment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183" fontId="7" fillId="0" borderId="0" xfId="0" applyNumberFormat="1" applyFont="1" applyFill="1" applyAlignment="1">
      <alignment horizontal="left" vertical="center" shrinkToFit="1"/>
    </xf>
    <xf numFmtId="179" fontId="22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0" fontId="5" fillId="0" borderId="25" xfId="0" applyNumberFormat="1" applyFont="1" applyFill="1" applyBorder="1" applyAlignment="1">
      <alignment vertical="center" shrinkToFit="1"/>
    </xf>
    <xf numFmtId="20" fontId="5" fillId="0" borderId="44" xfId="0" applyNumberFormat="1" applyFont="1" applyFill="1" applyBorder="1" applyAlignment="1">
      <alignment vertical="center" shrinkToFit="1"/>
    </xf>
    <xf numFmtId="20" fontId="5" fillId="0" borderId="45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5" fillId="0" borderId="47" xfId="0" applyNumberFormat="1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20" fontId="5" fillId="0" borderId="38" xfId="0" applyNumberFormat="1" applyFont="1" applyFill="1" applyBorder="1" applyAlignment="1">
      <alignment vertical="center" shrinkToFit="1"/>
    </xf>
    <xf numFmtId="20" fontId="5" fillId="0" borderId="43" xfId="0" applyNumberFormat="1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0" xfId="0" applyNumberFormat="1" applyFont="1" applyAlignment="1">
      <alignment horizontal="center" vertical="center" textRotation="180" shrinkToFit="1"/>
    </xf>
    <xf numFmtId="186" fontId="5" fillId="0" borderId="0" xfId="0" applyNumberFormat="1" applyFont="1" applyAlignment="1">
      <alignment horizontal="center" vertical="top" textRotation="255" shrinkToFit="1"/>
    </xf>
    <xf numFmtId="56" fontId="17" fillId="0" borderId="0" xfId="0" applyNumberFormat="1" applyFont="1" applyFill="1" applyAlignment="1">
      <alignment horizontal="center" vertical="center" shrinkToFit="1"/>
    </xf>
    <xf numFmtId="0" fontId="13" fillId="0" borderId="0" xfId="0" applyFont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5" fillId="0" borderId="61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shrinkToFit="1"/>
    </xf>
    <xf numFmtId="20" fontId="5" fillId="0" borderId="71" xfId="0" applyNumberFormat="1" applyFont="1" applyFill="1" applyBorder="1" applyAlignment="1">
      <alignment vertical="center" shrinkToFit="1"/>
    </xf>
    <xf numFmtId="0" fontId="5" fillId="0" borderId="72" xfId="0" applyNumberFormat="1" applyFont="1" applyFill="1" applyBorder="1" applyAlignment="1">
      <alignment vertical="center" shrinkToFit="1"/>
    </xf>
    <xf numFmtId="0" fontId="5" fillId="0" borderId="73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center" vertical="center" shrinkToFit="1"/>
    </xf>
    <xf numFmtId="0" fontId="5" fillId="0" borderId="74" xfId="0" applyNumberFormat="1" applyFont="1" applyFill="1" applyBorder="1" applyAlignment="1">
      <alignment horizontal="left" vertical="center" shrinkToFit="1"/>
    </xf>
    <xf numFmtId="0" fontId="5" fillId="0" borderId="71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5">
    <dxf>
      <border>
        <right style="dashDot">
          <color rgb="FFFF0000"/>
        </right>
      </border>
    </dxf>
    <dxf>
      <border>
        <left style="dashDot">
          <color rgb="FFFF0000"/>
        </left>
        <top style="dashDot">
          <color rgb="FF000000"/>
        </top>
      </border>
    </dxf>
    <dxf>
      <border>
        <right style="dashDot">
          <color rgb="FFFF0000"/>
        </right>
        <top style="dashDot">
          <color rgb="FF000000"/>
        </top>
      </border>
    </dxf>
    <dxf>
      <border>
        <bottom style="dashDot">
          <color rgb="FFFF0000"/>
        </bottom>
      </border>
    </dxf>
    <dxf>
      <border>
        <left style="dashDot">
          <color rgb="FFFF0000"/>
        </left>
      </border>
    </dxf>
    <dxf>
      <border>
        <right style="dashDot">
          <color rgb="FFFF0000"/>
        </right>
        <bottom style="dashDot">
          <color rgb="FFFF0000"/>
        </bottom>
      </border>
    </dxf>
    <dxf>
      <border>
        <right>
          <color rgb="FF000000"/>
        </right>
        <bottom style="dashDot">
          <color rgb="FFFF0000"/>
        </bottom>
      </border>
    </dxf>
    <dxf>
      <border>
        <left style="dashDot">
          <color rgb="FFFF0000"/>
        </left>
        <right>
          <color rgb="FF000000"/>
        </right>
        <top/>
        <bottom style="dashDot">
          <color rgb="FFFF0000"/>
        </bottom>
      </border>
    </dxf>
    <dxf>
      <border>
        <left>
          <color rgb="FF000000"/>
        </left>
        <right style="dashDot">
          <color rgb="FFFF0000"/>
        </right>
        <top/>
        <bottom style="dashDot">
          <color rgb="FFFF0000"/>
        </bottom>
      </border>
    </dxf>
    <dxf>
      <border>
        <left>
          <color rgb="FF000000"/>
        </left>
        <right>
          <color rgb="FF000000"/>
        </right>
        <top/>
        <bottom style="dashDot">
          <color rgb="FFFF0000"/>
        </bottom>
      </border>
    </dxf>
    <dxf>
      <border>
        <left style="dashDot">
          <color rgb="FFFF0000"/>
        </left>
        <bottom style="dashDot">
          <color rgb="FFFF0000"/>
        </bottom>
      </border>
    </dxf>
    <dxf>
      <border>
        <left style="thin">
          <color rgb="FF000000"/>
        </left>
      </border>
    </dxf>
    <dxf>
      <fill>
        <patternFill patternType="none">
          <bgColor indexed="65"/>
        </patternFill>
      </fill>
      <border>
        <left>
          <color rgb="FF000000"/>
        </left>
        <right style="dashDot">
          <color rgb="FFFF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28</xdr:row>
      <xdr:rowOff>0</xdr:rowOff>
    </xdr:from>
    <xdr:to>
      <xdr:col>3</xdr:col>
      <xdr:colOff>438150</xdr:colOff>
      <xdr:row>28</xdr:row>
      <xdr:rowOff>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485900" y="14944725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米沢７中</a:t>
          </a:r>
        </a:p>
      </xdr:txBody>
    </xdr:sp>
    <xdr:clientData/>
  </xdr:twoCellAnchor>
  <xdr:twoCellAnchor>
    <xdr:from>
      <xdr:col>1</xdr:col>
      <xdr:colOff>504825</xdr:colOff>
      <xdr:row>28</xdr:row>
      <xdr:rowOff>0</xdr:rowOff>
    </xdr:from>
    <xdr:to>
      <xdr:col>2</xdr:col>
      <xdr:colOff>190500</xdr:colOff>
      <xdr:row>28</xdr:row>
      <xdr:rowOff>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857250" y="14944725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米沢４中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809625</xdr:colOff>
      <xdr:row>28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3028950" y="1494472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西信
</a:t>
          </a:r>
        </a:p>
      </xdr:txBody>
    </xdr:sp>
    <xdr:clientData/>
  </xdr:twoCellAnchor>
  <xdr:twoCellAnchor>
    <xdr:from>
      <xdr:col>1</xdr:col>
      <xdr:colOff>1428750</xdr:colOff>
      <xdr:row>28</xdr:row>
      <xdr:rowOff>0</xdr:rowOff>
    </xdr:from>
    <xdr:to>
      <xdr:col>3</xdr:col>
      <xdr:colOff>228600</xdr:colOff>
      <xdr:row>28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781175" y="14944725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米沢６中</a:t>
          </a:r>
        </a:p>
      </xdr:txBody>
    </xdr:sp>
    <xdr:clientData/>
  </xdr:twoCellAnchor>
  <xdr:twoCellAnchor>
    <xdr:from>
      <xdr:col>1</xdr:col>
      <xdr:colOff>762000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114425" y="14944725"/>
          <a:ext cx="169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行健中</a:t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3</xdr:col>
      <xdr:colOff>857250</xdr:colOff>
      <xdr:row>28</xdr:row>
      <xdr:rowOff>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3162300" y="149447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赤湯中</a:t>
          </a:r>
        </a:p>
      </xdr:txBody>
    </xdr:sp>
    <xdr:clientData/>
  </xdr:twoCellAnchor>
  <xdr:twoCellAnchor>
    <xdr:from>
      <xdr:col>5</xdr:col>
      <xdr:colOff>704850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276975" y="14944725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FC米沢</a:t>
          </a:r>
        </a:p>
      </xdr:txBody>
    </xdr:sp>
    <xdr:clientData/>
  </xdr:twoCellAnchor>
  <xdr:twoCellAnchor>
    <xdr:from>
      <xdr:col>5</xdr:col>
      <xdr:colOff>66675</xdr:colOff>
      <xdr:row>28</xdr:row>
      <xdr:rowOff>0</xdr:rowOff>
    </xdr:from>
    <xdr:to>
      <xdr:col>5</xdr:col>
      <xdr:colOff>1152525</xdr:colOff>
      <xdr:row>28</xdr:row>
      <xdr:rowOff>0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5638800" y="14944725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米沢３中</a:t>
          </a:r>
        </a:p>
      </xdr:txBody>
    </xdr:sp>
    <xdr:clientData/>
  </xdr:twoCellAnchor>
  <xdr:twoCellAnchor>
    <xdr:from>
      <xdr:col>5</xdr:col>
      <xdr:colOff>1104900</xdr:colOff>
      <xdr:row>28</xdr:row>
      <xdr:rowOff>0</xdr:rowOff>
    </xdr:from>
    <xdr:to>
      <xdr:col>7</xdr:col>
      <xdr:colOff>962025</xdr:colOff>
      <xdr:row>28</xdr:row>
      <xdr:rowOff>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6677025" y="1494472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東北朝鮮中</a:t>
          </a:r>
        </a:p>
      </xdr:txBody>
    </xdr:sp>
    <xdr:clientData/>
  </xdr:twoCellAnchor>
  <xdr:twoCellAnchor>
    <xdr:from>
      <xdr:col>5</xdr:col>
      <xdr:colOff>666750</xdr:colOff>
      <xdr:row>28</xdr:row>
      <xdr:rowOff>0</xdr:rowOff>
    </xdr:from>
    <xdr:to>
      <xdr:col>6</xdr:col>
      <xdr:colOff>323850</xdr:colOff>
      <xdr:row>28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6238875" y="14944725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川西２中</a:t>
          </a:r>
        </a:p>
      </xdr:txBody>
    </xdr:sp>
    <xdr:clientData/>
  </xdr:twoCellAnchor>
  <xdr:twoCellAnchor>
    <xdr:from>
      <xdr:col>4</xdr:col>
      <xdr:colOff>114300</xdr:colOff>
      <xdr:row>28</xdr:row>
      <xdr:rowOff>0</xdr:rowOff>
    </xdr:from>
    <xdr:to>
      <xdr:col>5</xdr:col>
      <xdr:colOff>1028700</xdr:colOff>
      <xdr:row>28</xdr:row>
      <xdr:rowOff>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5334000" y="149447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会津サントスFC
中</a:t>
          </a:r>
        </a:p>
      </xdr:txBody>
    </xdr:sp>
    <xdr:clientData/>
  </xdr:twoCellAnchor>
  <xdr:twoCellAnchor>
    <xdr:from>
      <xdr:col>5</xdr:col>
      <xdr:colOff>1123950</xdr:colOff>
      <xdr:row>28</xdr:row>
      <xdr:rowOff>0</xdr:rowOff>
    </xdr:from>
    <xdr:to>
      <xdr:col>7</xdr:col>
      <xdr:colOff>1143000</xdr:colOff>
      <xdr:row>28</xdr:row>
      <xdr:rowOff>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6696075" y="149447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FC みやぎバルセロナ</a:t>
          </a:r>
        </a:p>
      </xdr:txBody>
    </xdr:sp>
    <xdr:clientData/>
  </xdr:twoCellAnchor>
  <xdr:twoCellAnchor>
    <xdr:from>
      <xdr:col>1</xdr:col>
      <xdr:colOff>1133475</xdr:colOff>
      <xdr:row>14</xdr:row>
      <xdr:rowOff>266700</xdr:rowOff>
    </xdr:from>
    <xdr:to>
      <xdr:col>3</xdr:col>
      <xdr:colOff>647700</xdr:colOff>
      <xdr:row>17</xdr:row>
      <xdr:rowOff>514350</xdr:rowOff>
    </xdr:to>
    <xdr:sp>
      <xdr:nvSpPr>
        <xdr:cNvPr id="13" name="Rectangle 43"/>
        <xdr:cNvSpPr>
          <a:spLocks/>
        </xdr:cNvSpPr>
      </xdr:nvSpPr>
      <xdr:spPr>
        <a:xfrm>
          <a:off x="1485900" y="7343775"/>
          <a:ext cx="212407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22</xdr:row>
      <xdr:rowOff>219075</xdr:rowOff>
    </xdr:from>
    <xdr:to>
      <xdr:col>3</xdr:col>
      <xdr:colOff>695325</xdr:colOff>
      <xdr:row>26</xdr:row>
      <xdr:rowOff>171450</xdr:rowOff>
    </xdr:to>
    <xdr:sp>
      <xdr:nvSpPr>
        <xdr:cNvPr id="14" name="Rectangle 45"/>
        <xdr:cNvSpPr>
          <a:spLocks/>
        </xdr:cNvSpPr>
      </xdr:nvSpPr>
      <xdr:spPr>
        <a:xfrm>
          <a:off x="1533525" y="11791950"/>
          <a:ext cx="2124075" cy="2200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1209675</xdr:colOff>
      <xdr:row>22</xdr:row>
      <xdr:rowOff>219075</xdr:rowOff>
    </xdr:from>
    <xdr:to>
      <xdr:col>7</xdr:col>
      <xdr:colOff>714375</xdr:colOff>
      <xdr:row>26</xdr:row>
      <xdr:rowOff>171450</xdr:rowOff>
    </xdr:to>
    <xdr:sp>
      <xdr:nvSpPr>
        <xdr:cNvPr id="15" name="Rectangle 46"/>
        <xdr:cNvSpPr>
          <a:spLocks/>
        </xdr:cNvSpPr>
      </xdr:nvSpPr>
      <xdr:spPr>
        <a:xfrm>
          <a:off x="6781800" y="11791950"/>
          <a:ext cx="2114550" cy="2200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1143000</xdr:colOff>
      <xdr:row>14</xdr:row>
      <xdr:rowOff>238125</xdr:rowOff>
    </xdr:from>
    <xdr:to>
      <xdr:col>7</xdr:col>
      <xdr:colOff>657225</xdr:colOff>
      <xdr:row>17</xdr:row>
      <xdr:rowOff>485775</xdr:rowOff>
    </xdr:to>
    <xdr:sp>
      <xdr:nvSpPr>
        <xdr:cNvPr id="16" name="Rectangle 48"/>
        <xdr:cNvSpPr>
          <a:spLocks/>
        </xdr:cNvSpPr>
      </xdr:nvSpPr>
      <xdr:spPr>
        <a:xfrm>
          <a:off x="6715125" y="7315200"/>
          <a:ext cx="212407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1190625</xdr:colOff>
      <xdr:row>48</xdr:row>
      <xdr:rowOff>0</xdr:rowOff>
    </xdr:from>
    <xdr:to>
      <xdr:col>11</xdr:col>
      <xdr:colOff>1190625</xdr:colOff>
      <xdr:row>48</xdr:row>
      <xdr:rowOff>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6838950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11</xdr:col>
      <xdr:colOff>1190625</xdr:colOff>
      <xdr:row>48</xdr:row>
      <xdr:rowOff>0</xdr:rowOff>
    </xdr:from>
    <xdr:to>
      <xdr:col>12</xdr:col>
      <xdr:colOff>57150</xdr:colOff>
      <xdr:row>48</xdr:row>
      <xdr:rowOff>0</xdr:rowOff>
    </xdr:to>
    <xdr:sp>
      <xdr:nvSpPr>
        <xdr:cNvPr id="2" name="TextBox 23"/>
        <xdr:cNvSpPr txBox="1">
          <a:spLocks noChangeArrowheads="1"/>
        </xdr:cNvSpPr>
      </xdr:nvSpPr>
      <xdr:spPr>
        <a:xfrm>
          <a:off x="6838950" y="126873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0</xdr:col>
      <xdr:colOff>942975</xdr:colOff>
      <xdr:row>48</xdr:row>
      <xdr:rowOff>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70485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1266825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" name="TextBox 26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" name="TextBox 28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8" name="TextBox 29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9" name="TextBox 30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0" name="TextBox 31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1" name="TextBox 32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2" name="TextBox 33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3" name="TextBox 34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48</xdr:row>
      <xdr:rowOff>0</xdr:rowOff>
    </xdr:from>
    <xdr:ext cx="95250" cy="228600"/>
    <xdr:sp>
      <xdr:nvSpPr>
        <xdr:cNvPr id="14" name="TextBox 35"/>
        <xdr:cNvSpPr txBox="1">
          <a:spLocks noChangeArrowheads="1"/>
        </xdr:cNvSpPr>
      </xdr:nvSpPr>
      <xdr:spPr>
        <a:xfrm>
          <a:off x="1543050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48</xdr:row>
      <xdr:rowOff>0</xdr:rowOff>
    </xdr:from>
    <xdr:ext cx="104775" cy="228600"/>
    <xdr:sp>
      <xdr:nvSpPr>
        <xdr:cNvPr id="15" name="TextBox 36"/>
        <xdr:cNvSpPr txBox="1">
          <a:spLocks noChangeArrowheads="1"/>
        </xdr:cNvSpPr>
      </xdr:nvSpPr>
      <xdr:spPr>
        <a:xfrm>
          <a:off x="2762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48</xdr:row>
      <xdr:rowOff>0</xdr:rowOff>
    </xdr:from>
    <xdr:to>
      <xdr:col>0</xdr:col>
      <xdr:colOff>523875</xdr:colOff>
      <xdr:row>48</xdr:row>
      <xdr:rowOff>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76225" y="12687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1181100" y="12687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285750</xdr:colOff>
      <xdr:row>48</xdr:row>
      <xdr:rowOff>0</xdr:rowOff>
    </xdr:to>
    <xdr:sp>
      <xdr:nvSpPr>
        <xdr:cNvPr id="18" name="Oval 41"/>
        <xdr:cNvSpPr>
          <a:spLocks/>
        </xdr:cNvSpPr>
      </xdr:nvSpPr>
      <xdr:spPr>
        <a:xfrm>
          <a:off x="2076450" y="12687300"/>
          <a:ext cx="4953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1114425" y="126873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0</xdr:col>
      <xdr:colOff>552450</xdr:colOff>
      <xdr:row>48</xdr:row>
      <xdr:rowOff>0</xdr:rowOff>
    </xdr:from>
    <xdr:to>
      <xdr:col>0</xdr:col>
      <xdr:colOff>1171575</xdr:colOff>
      <xdr:row>48</xdr:row>
      <xdr:rowOff>0</xdr:rowOff>
    </xdr:to>
    <xdr:sp>
      <xdr:nvSpPr>
        <xdr:cNvPr id="20" name="TextBox 43"/>
        <xdr:cNvSpPr txBox="1">
          <a:spLocks noChangeArrowheads="1"/>
        </xdr:cNvSpPr>
      </xdr:nvSpPr>
      <xdr:spPr>
        <a:xfrm>
          <a:off x="552450" y="12687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21" name="TextBox 44"/>
        <xdr:cNvSpPr txBox="1">
          <a:spLocks noChangeArrowheads="1"/>
        </xdr:cNvSpPr>
      </xdr:nvSpPr>
      <xdr:spPr>
        <a:xfrm>
          <a:off x="390525" y="1268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2" name="TextBox 45"/>
        <xdr:cNvSpPr txBox="1">
          <a:spLocks noChangeArrowheads="1"/>
        </xdr:cNvSpPr>
      </xdr:nvSpPr>
      <xdr:spPr>
        <a:xfrm>
          <a:off x="1266825" y="126873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0</xdr:col>
      <xdr:colOff>1095375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23" name="TextBox 46"/>
        <xdr:cNvSpPr txBox="1">
          <a:spLocks noChangeArrowheads="1"/>
        </xdr:cNvSpPr>
      </xdr:nvSpPr>
      <xdr:spPr>
        <a:xfrm>
          <a:off x="1095375" y="126873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24" name="Line 68"/>
        <xdr:cNvSpPr>
          <a:spLocks/>
        </xdr:cNvSpPr>
      </xdr:nvSpPr>
      <xdr:spPr>
        <a:xfrm>
          <a:off x="52673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48</xdr:row>
      <xdr:rowOff>0</xdr:rowOff>
    </xdr:from>
    <xdr:to>
      <xdr:col>11</xdr:col>
      <xdr:colOff>466725</xdr:colOff>
      <xdr:row>48</xdr:row>
      <xdr:rowOff>0</xdr:rowOff>
    </xdr:to>
    <xdr:sp>
      <xdr:nvSpPr>
        <xdr:cNvPr id="25" name="Line 70"/>
        <xdr:cNvSpPr>
          <a:spLocks/>
        </xdr:cNvSpPr>
      </xdr:nvSpPr>
      <xdr:spPr>
        <a:xfrm>
          <a:off x="611505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48</xdr:row>
      <xdr:rowOff>0</xdr:rowOff>
    </xdr:from>
    <xdr:to>
      <xdr:col>11</xdr:col>
      <xdr:colOff>981075</xdr:colOff>
      <xdr:row>48</xdr:row>
      <xdr:rowOff>0</xdr:rowOff>
    </xdr:to>
    <xdr:sp>
      <xdr:nvSpPr>
        <xdr:cNvPr id="26" name="Line 71"/>
        <xdr:cNvSpPr>
          <a:spLocks/>
        </xdr:cNvSpPr>
      </xdr:nvSpPr>
      <xdr:spPr>
        <a:xfrm>
          <a:off x="66294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27" name="Line 73"/>
        <xdr:cNvSpPr>
          <a:spLocks/>
        </xdr:cNvSpPr>
      </xdr:nvSpPr>
      <xdr:spPr>
        <a:xfrm>
          <a:off x="74961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28" name="Line 74"/>
        <xdr:cNvSpPr>
          <a:spLocks/>
        </xdr:cNvSpPr>
      </xdr:nvSpPr>
      <xdr:spPr>
        <a:xfrm>
          <a:off x="565785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0</xdr:rowOff>
    </xdr:from>
    <xdr:to>
      <xdr:col>12</xdr:col>
      <xdr:colOff>257175</xdr:colOff>
      <xdr:row>48</xdr:row>
      <xdr:rowOff>0</xdr:rowOff>
    </xdr:to>
    <xdr:sp>
      <xdr:nvSpPr>
        <xdr:cNvPr id="29" name="Line 76"/>
        <xdr:cNvSpPr>
          <a:spLocks/>
        </xdr:cNvSpPr>
      </xdr:nvSpPr>
      <xdr:spPr>
        <a:xfrm>
          <a:off x="70961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48</xdr:row>
      <xdr:rowOff>0</xdr:rowOff>
    </xdr:from>
    <xdr:to>
      <xdr:col>11</xdr:col>
      <xdr:colOff>742950</xdr:colOff>
      <xdr:row>48</xdr:row>
      <xdr:rowOff>0</xdr:rowOff>
    </xdr:to>
    <xdr:sp>
      <xdr:nvSpPr>
        <xdr:cNvPr id="30" name="Line 77"/>
        <xdr:cNvSpPr>
          <a:spLocks/>
        </xdr:cNvSpPr>
      </xdr:nvSpPr>
      <xdr:spPr>
        <a:xfrm>
          <a:off x="6391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48</xdr:row>
      <xdr:rowOff>0</xdr:rowOff>
    </xdr:from>
    <xdr:to>
      <xdr:col>11</xdr:col>
      <xdr:colOff>57150</xdr:colOff>
      <xdr:row>48</xdr:row>
      <xdr:rowOff>0</xdr:rowOff>
    </xdr:to>
    <xdr:sp>
      <xdr:nvSpPr>
        <xdr:cNvPr id="31" name="Line 78"/>
        <xdr:cNvSpPr>
          <a:spLocks/>
        </xdr:cNvSpPr>
      </xdr:nvSpPr>
      <xdr:spPr>
        <a:xfrm>
          <a:off x="57054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314325</xdr:colOff>
      <xdr:row>48</xdr:row>
      <xdr:rowOff>0</xdr:rowOff>
    </xdr:to>
    <xdr:sp>
      <xdr:nvSpPr>
        <xdr:cNvPr id="32" name="Line 80"/>
        <xdr:cNvSpPr>
          <a:spLocks/>
        </xdr:cNvSpPr>
      </xdr:nvSpPr>
      <xdr:spPr>
        <a:xfrm>
          <a:off x="7153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48</xdr:row>
      <xdr:rowOff>0</xdr:rowOff>
    </xdr:from>
    <xdr:to>
      <xdr:col>11</xdr:col>
      <xdr:colOff>723900</xdr:colOff>
      <xdr:row>48</xdr:row>
      <xdr:rowOff>0</xdr:rowOff>
    </xdr:to>
    <xdr:sp>
      <xdr:nvSpPr>
        <xdr:cNvPr id="33" name="Line 81"/>
        <xdr:cNvSpPr>
          <a:spLocks/>
        </xdr:cNvSpPr>
      </xdr:nvSpPr>
      <xdr:spPr>
        <a:xfrm>
          <a:off x="6372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48</xdr:row>
      <xdr:rowOff>0</xdr:rowOff>
    </xdr:from>
    <xdr:to>
      <xdr:col>3</xdr:col>
      <xdr:colOff>581025</xdr:colOff>
      <xdr:row>48</xdr:row>
      <xdr:rowOff>0</xdr:rowOff>
    </xdr:to>
    <xdr:sp>
      <xdr:nvSpPr>
        <xdr:cNvPr id="34" name="TextBox 82"/>
        <xdr:cNvSpPr txBox="1">
          <a:spLocks noChangeArrowheads="1"/>
        </xdr:cNvSpPr>
      </xdr:nvSpPr>
      <xdr:spPr>
        <a:xfrm>
          <a:off x="262890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5</xdr:col>
      <xdr:colOff>190500</xdr:colOff>
      <xdr:row>48</xdr:row>
      <xdr:rowOff>0</xdr:rowOff>
    </xdr:from>
    <xdr:to>
      <xdr:col>6</xdr:col>
      <xdr:colOff>247650</xdr:colOff>
      <xdr:row>48</xdr:row>
      <xdr:rowOff>0</xdr:rowOff>
    </xdr:to>
    <xdr:sp>
      <xdr:nvSpPr>
        <xdr:cNvPr id="35" name="TextBox 83"/>
        <xdr:cNvSpPr txBox="1">
          <a:spLocks noChangeArrowheads="1"/>
        </xdr:cNvSpPr>
      </xdr:nvSpPr>
      <xdr:spPr>
        <a:xfrm>
          <a:off x="4105275" y="126873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333375</xdr:colOff>
      <xdr:row>48</xdr:row>
      <xdr:rowOff>0</xdr:rowOff>
    </xdr:to>
    <xdr:sp>
      <xdr:nvSpPr>
        <xdr:cNvPr id="36" name="TextBox 84"/>
        <xdr:cNvSpPr txBox="1">
          <a:spLocks noChangeArrowheads="1"/>
        </xdr:cNvSpPr>
      </xdr:nvSpPr>
      <xdr:spPr>
        <a:xfrm>
          <a:off x="3486150" y="126873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238125</xdr:colOff>
      <xdr:row>48</xdr:row>
      <xdr:rowOff>0</xdr:rowOff>
    </xdr:to>
    <xdr:sp>
      <xdr:nvSpPr>
        <xdr:cNvPr id="37" name="TextBox 85"/>
        <xdr:cNvSpPr txBox="1">
          <a:spLocks noChangeArrowheads="1"/>
        </xdr:cNvSpPr>
      </xdr:nvSpPr>
      <xdr:spPr>
        <a:xfrm>
          <a:off x="348615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3</xdr:col>
      <xdr:colOff>180975</xdr:colOff>
      <xdr:row>48</xdr:row>
      <xdr:rowOff>0</xdr:rowOff>
    </xdr:to>
    <xdr:sp>
      <xdr:nvSpPr>
        <xdr:cNvPr id="38" name="TextBox 86"/>
        <xdr:cNvSpPr txBox="1">
          <a:spLocks noChangeArrowheads="1"/>
        </xdr:cNvSpPr>
      </xdr:nvSpPr>
      <xdr:spPr>
        <a:xfrm>
          <a:off x="2286000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819150</xdr:colOff>
      <xdr:row>48</xdr:row>
      <xdr:rowOff>0</xdr:rowOff>
    </xdr:to>
    <xdr:sp>
      <xdr:nvSpPr>
        <xdr:cNvPr id="39" name="TextBox 87"/>
        <xdr:cNvSpPr txBox="1">
          <a:spLocks noChangeArrowheads="1"/>
        </xdr:cNvSpPr>
      </xdr:nvSpPr>
      <xdr:spPr>
        <a:xfrm>
          <a:off x="2838450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733425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40" name="TextBox 90"/>
        <xdr:cNvSpPr txBox="1">
          <a:spLocks noChangeArrowheads="1"/>
        </xdr:cNvSpPr>
      </xdr:nvSpPr>
      <xdr:spPr>
        <a:xfrm>
          <a:off x="3019425" y="1268730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3</xdr:col>
      <xdr:colOff>142875</xdr:colOff>
      <xdr:row>48</xdr:row>
      <xdr:rowOff>0</xdr:rowOff>
    </xdr:from>
    <xdr:to>
      <xdr:col>3</xdr:col>
      <xdr:colOff>876300</xdr:colOff>
      <xdr:row>48</xdr:row>
      <xdr:rowOff>0</xdr:rowOff>
    </xdr:to>
    <xdr:sp>
      <xdr:nvSpPr>
        <xdr:cNvPr id="41" name="TextBox 91"/>
        <xdr:cNvSpPr txBox="1">
          <a:spLocks noChangeArrowheads="1"/>
        </xdr:cNvSpPr>
      </xdr:nvSpPr>
      <xdr:spPr>
        <a:xfrm>
          <a:off x="2428875" y="126873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161925</xdr:colOff>
      <xdr:row>48</xdr:row>
      <xdr:rowOff>0</xdr:rowOff>
    </xdr:to>
    <xdr:sp>
      <xdr:nvSpPr>
        <xdr:cNvPr id="42" name="TextBox 92"/>
        <xdr:cNvSpPr txBox="1">
          <a:spLocks noChangeArrowheads="1"/>
        </xdr:cNvSpPr>
      </xdr:nvSpPr>
      <xdr:spPr>
        <a:xfrm>
          <a:off x="3914775" y="126873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3</xdr:col>
      <xdr:colOff>676275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2962275" y="1268730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10</xdr:col>
      <xdr:colOff>304800</xdr:colOff>
      <xdr:row>48</xdr:row>
      <xdr:rowOff>0</xdr:rowOff>
    </xdr:from>
    <xdr:to>
      <xdr:col>11</xdr:col>
      <xdr:colOff>161925</xdr:colOff>
      <xdr:row>48</xdr:row>
      <xdr:rowOff>0</xdr:rowOff>
    </xdr:to>
    <xdr:sp>
      <xdr:nvSpPr>
        <xdr:cNvPr id="44" name="TextBox 94"/>
        <xdr:cNvSpPr txBox="1">
          <a:spLocks noChangeArrowheads="1"/>
        </xdr:cNvSpPr>
      </xdr:nvSpPr>
      <xdr:spPr>
        <a:xfrm>
          <a:off x="557212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438150</xdr:colOff>
      <xdr:row>48</xdr:row>
      <xdr:rowOff>0</xdr:rowOff>
    </xdr:to>
    <xdr:sp>
      <xdr:nvSpPr>
        <xdr:cNvPr id="45" name="TextBox 95"/>
        <xdr:cNvSpPr txBox="1">
          <a:spLocks noChangeArrowheads="1"/>
        </xdr:cNvSpPr>
      </xdr:nvSpPr>
      <xdr:spPr>
        <a:xfrm>
          <a:off x="70389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11</xdr:col>
      <xdr:colOff>619125</xdr:colOff>
      <xdr:row>48</xdr:row>
      <xdr:rowOff>0</xdr:rowOff>
    </xdr:from>
    <xdr:to>
      <xdr:col>11</xdr:col>
      <xdr:colOff>942975</xdr:colOff>
      <xdr:row>48</xdr:row>
      <xdr:rowOff>0</xdr:rowOff>
    </xdr:to>
    <xdr:sp>
      <xdr:nvSpPr>
        <xdr:cNvPr id="46" name="TextBox 96"/>
        <xdr:cNvSpPr txBox="1">
          <a:spLocks noChangeArrowheads="1"/>
        </xdr:cNvSpPr>
      </xdr:nvSpPr>
      <xdr:spPr>
        <a:xfrm>
          <a:off x="6267450" y="126873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11</xdr:col>
      <xdr:colOff>695325</xdr:colOff>
      <xdr:row>48</xdr:row>
      <xdr:rowOff>0</xdr:rowOff>
    </xdr:from>
    <xdr:to>
      <xdr:col>11</xdr:col>
      <xdr:colOff>923925</xdr:colOff>
      <xdr:row>48</xdr:row>
      <xdr:rowOff>0</xdr:rowOff>
    </xdr:to>
    <xdr:sp>
      <xdr:nvSpPr>
        <xdr:cNvPr id="47" name="TextBox 97"/>
        <xdr:cNvSpPr txBox="1">
          <a:spLocks noChangeArrowheads="1"/>
        </xdr:cNvSpPr>
      </xdr:nvSpPr>
      <xdr:spPr>
        <a:xfrm>
          <a:off x="634365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76200</xdr:colOff>
      <xdr:row>48</xdr:row>
      <xdr:rowOff>0</xdr:rowOff>
    </xdr:to>
    <xdr:sp>
      <xdr:nvSpPr>
        <xdr:cNvPr id="48" name="TextBox 98"/>
        <xdr:cNvSpPr txBox="1">
          <a:spLocks noChangeArrowheads="1"/>
        </xdr:cNvSpPr>
      </xdr:nvSpPr>
      <xdr:spPr>
        <a:xfrm>
          <a:off x="5267325" y="1268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48</xdr:row>
      <xdr:rowOff>0</xdr:rowOff>
    </xdr:from>
    <xdr:to>
      <xdr:col>11</xdr:col>
      <xdr:colOff>628650</xdr:colOff>
      <xdr:row>48</xdr:row>
      <xdr:rowOff>0</xdr:rowOff>
    </xdr:to>
    <xdr:sp>
      <xdr:nvSpPr>
        <xdr:cNvPr id="49" name="TextBox 99"/>
        <xdr:cNvSpPr txBox="1">
          <a:spLocks noChangeArrowheads="1"/>
        </xdr:cNvSpPr>
      </xdr:nvSpPr>
      <xdr:spPr>
        <a:xfrm>
          <a:off x="601027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48</xdr:row>
      <xdr:rowOff>0</xdr:rowOff>
    </xdr:from>
    <xdr:to>
      <xdr:col>12</xdr:col>
      <xdr:colOff>76200</xdr:colOff>
      <xdr:row>48</xdr:row>
      <xdr:rowOff>0</xdr:rowOff>
    </xdr:to>
    <xdr:sp>
      <xdr:nvSpPr>
        <xdr:cNvPr id="50" name="TextBox 102"/>
        <xdr:cNvSpPr txBox="1">
          <a:spLocks noChangeArrowheads="1"/>
        </xdr:cNvSpPr>
      </xdr:nvSpPr>
      <xdr:spPr>
        <a:xfrm>
          <a:off x="598170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11</xdr:col>
      <xdr:colOff>533400</xdr:colOff>
      <xdr:row>48</xdr:row>
      <xdr:rowOff>0</xdr:rowOff>
    </xdr:to>
    <xdr:sp>
      <xdr:nvSpPr>
        <xdr:cNvPr id="51" name="TextBox 103"/>
        <xdr:cNvSpPr txBox="1">
          <a:spLocks noChangeArrowheads="1"/>
        </xdr:cNvSpPr>
      </xdr:nvSpPr>
      <xdr:spPr>
        <a:xfrm>
          <a:off x="5267325" y="126873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11</xdr:col>
      <xdr:colOff>1028700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52" name="TextBox 104"/>
        <xdr:cNvSpPr txBox="1">
          <a:spLocks noChangeArrowheads="1"/>
        </xdr:cNvSpPr>
      </xdr:nvSpPr>
      <xdr:spPr>
        <a:xfrm>
          <a:off x="6677025" y="12687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11</xdr:col>
      <xdr:colOff>314325</xdr:colOff>
      <xdr:row>48</xdr:row>
      <xdr:rowOff>0</xdr:rowOff>
    </xdr:from>
    <xdr:to>
      <xdr:col>12</xdr:col>
      <xdr:colOff>57150</xdr:colOff>
      <xdr:row>48</xdr:row>
      <xdr:rowOff>0</xdr:rowOff>
    </xdr:to>
    <xdr:sp>
      <xdr:nvSpPr>
        <xdr:cNvPr id="53" name="TextBox 105"/>
        <xdr:cNvSpPr txBox="1">
          <a:spLocks noChangeArrowheads="1"/>
        </xdr:cNvSpPr>
      </xdr:nvSpPr>
      <xdr:spPr>
        <a:xfrm>
          <a:off x="596265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0</xdr:col>
      <xdr:colOff>457200</xdr:colOff>
      <xdr:row>48</xdr:row>
      <xdr:rowOff>0</xdr:rowOff>
    </xdr:from>
    <xdr:to>
      <xdr:col>0</xdr:col>
      <xdr:colOff>733425</xdr:colOff>
      <xdr:row>48</xdr:row>
      <xdr:rowOff>0</xdr:rowOff>
    </xdr:to>
    <xdr:sp>
      <xdr:nvSpPr>
        <xdr:cNvPr id="54" name="TextBox 106"/>
        <xdr:cNvSpPr txBox="1">
          <a:spLocks noChangeArrowheads="1"/>
        </xdr:cNvSpPr>
      </xdr:nvSpPr>
      <xdr:spPr>
        <a:xfrm>
          <a:off x="457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55" name="TextBox 107"/>
        <xdr:cNvSpPr txBox="1">
          <a:spLocks noChangeArrowheads="1"/>
        </xdr:cNvSpPr>
      </xdr:nvSpPr>
      <xdr:spPr>
        <a:xfrm>
          <a:off x="391477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56" name="TextBox 108"/>
        <xdr:cNvSpPr txBox="1">
          <a:spLocks noChangeArrowheads="1"/>
        </xdr:cNvSpPr>
      </xdr:nvSpPr>
      <xdr:spPr>
        <a:xfrm>
          <a:off x="4686300" y="126873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48</xdr:row>
      <xdr:rowOff>0</xdr:rowOff>
    </xdr:from>
    <xdr:to>
      <xdr:col>3</xdr:col>
      <xdr:colOff>1000125</xdr:colOff>
      <xdr:row>48</xdr:row>
      <xdr:rowOff>0</xdr:rowOff>
    </xdr:to>
    <xdr:sp>
      <xdr:nvSpPr>
        <xdr:cNvPr id="57" name="TextBox 109"/>
        <xdr:cNvSpPr txBox="1">
          <a:spLocks noChangeArrowheads="1"/>
        </xdr:cNvSpPr>
      </xdr:nvSpPr>
      <xdr:spPr>
        <a:xfrm>
          <a:off x="30099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8" name="TextBox 110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9" name="TextBox 111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48</xdr:row>
      <xdr:rowOff>0</xdr:rowOff>
    </xdr:from>
    <xdr:to>
      <xdr:col>2</xdr:col>
      <xdr:colOff>504825</xdr:colOff>
      <xdr:row>48</xdr:row>
      <xdr:rowOff>0</xdr:rowOff>
    </xdr:to>
    <xdr:sp>
      <xdr:nvSpPr>
        <xdr:cNvPr id="60" name="TextBox 112"/>
        <xdr:cNvSpPr txBox="1">
          <a:spLocks noChangeArrowheads="1"/>
        </xdr:cNvSpPr>
      </xdr:nvSpPr>
      <xdr:spPr>
        <a:xfrm>
          <a:off x="1857375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200025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61" name="TextBox 113"/>
        <xdr:cNvSpPr txBox="1">
          <a:spLocks noChangeArrowheads="1"/>
        </xdr:cNvSpPr>
      </xdr:nvSpPr>
      <xdr:spPr>
        <a:xfrm>
          <a:off x="2486025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266700</xdr:colOff>
      <xdr:row>48</xdr:row>
      <xdr:rowOff>0</xdr:rowOff>
    </xdr:to>
    <xdr:sp>
      <xdr:nvSpPr>
        <xdr:cNvPr id="62" name="TextBox 114"/>
        <xdr:cNvSpPr txBox="1">
          <a:spLocks noChangeArrowheads="1"/>
        </xdr:cNvSpPr>
      </xdr:nvSpPr>
      <xdr:spPr>
        <a:xfrm>
          <a:off x="526732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48</xdr:row>
      <xdr:rowOff>0</xdr:rowOff>
    </xdr:from>
    <xdr:to>
      <xdr:col>11</xdr:col>
      <xdr:colOff>800100</xdr:colOff>
      <xdr:row>48</xdr:row>
      <xdr:rowOff>0</xdr:rowOff>
    </xdr:to>
    <xdr:sp>
      <xdr:nvSpPr>
        <xdr:cNvPr id="63" name="TextBox 115"/>
        <xdr:cNvSpPr txBox="1">
          <a:spLocks noChangeArrowheads="1"/>
        </xdr:cNvSpPr>
      </xdr:nvSpPr>
      <xdr:spPr>
        <a:xfrm>
          <a:off x="6172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48</xdr:row>
      <xdr:rowOff>0</xdr:rowOff>
    </xdr:from>
    <xdr:to>
      <xdr:col>12</xdr:col>
      <xdr:colOff>133350</xdr:colOff>
      <xdr:row>48</xdr:row>
      <xdr:rowOff>0</xdr:rowOff>
    </xdr:to>
    <xdr:sp>
      <xdr:nvSpPr>
        <xdr:cNvPr id="64" name="TextBox 116"/>
        <xdr:cNvSpPr txBox="1">
          <a:spLocks noChangeArrowheads="1"/>
        </xdr:cNvSpPr>
      </xdr:nvSpPr>
      <xdr:spPr>
        <a:xfrm>
          <a:off x="6686550" y="126873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65" name="TextBox 117"/>
        <xdr:cNvSpPr txBox="1">
          <a:spLocks noChangeArrowheads="1"/>
        </xdr:cNvSpPr>
      </xdr:nvSpPr>
      <xdr:spPr>
        <a:xfrm>
          <a:off x="749617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1190625</xdr:colOff>
      <xdr:row>48</xdr:row>
      <xdr:rowOff>0</xdr:rowOff>
    </xdr:from>
    <xdr:to>
      <xdr:col>12</xdr:col>
      <xdr:colOff>57150</xdr:colOff>
      <xdr:row>48</xdr:row>
      <xdr:rowOff>0</xdr:rowOff>
    </xdr:to>
    <xdr:sp>
      <xdr:nvSpPr>
        <xdr:cNvPr id="66" name="TextBox 139"/>
        <xdr:cNvSpPr txBox="1">
          <a:spLocks noChangeArrowheads="1"/>
        </xdr:cNvSpPr>
      </xdr:nvSpPr>
      <xdr:spPr>
        <a:xfrm>
          <a:off x="6838950" y="126873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0</xdr:col>
      <xdr:colOff>942975</xdr:colOff>
      <xdr:row>48</xdr:row>
      <xdr:rowOff>0</xdr:rowOff>
    </xdr:to>
    <xdr:sp>
      <xdr:nvSpPr>
        <xdr:cNvPr id="67" name="TextBox 140"/>
        <xdr:cNvSpPr txBox="1">
          <a:spLocks noChangeArrowheads="1"/>
        </xdr:cNvSpPr>
      </xdr:nvSpPr>
      <xdr:spPr>
        <a:xfrm>
          <a:off x="70485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68" name="TextBox 141"/>
        <xdr:cNvSpPr txBox="1">
          <a:spLocks noChangeArrowheads="1"/>
        </xdr:cNvSpPr>
      </xdr:nvSpPr>
      <xdr:spPr>
        <a:xfrm>
          <a:off x="1266825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69" name="TextBox 142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70" name="TextBox 143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1" name="TextBox 144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2" name="TextBox 145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3" name="TextBox 146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4" name="TextBox 147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5" name="TextBox 148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6" name="TextBox 149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7" name="TextBox 150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48</xdr:row>
      <xdr:rowOff>0</xdr:rowOff>
    </xdr:from>
    <xdr:ext cx="95250" cy="228600"/>
    <xdr:sp>
      <xdr:nvSpPr>
        <xdr:cNvPr id="78" name="TextBox 151"/>
        <xdr:cNvSpPr txBox="1">
          <a:spLocks noChangeArrowheads="1"/>
        </xdr:cNvSpPr>
      </xdr:nvSpPr>
      <xdr:spPr>
        <a:xfrm>
          <a:off x="1543050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48</xdr:row>
      <xdr:rowOff>0</xdr:rowOff>
    </xdr:from>
    <xdr:ext cx="104775" cy="228600"/>
    <xdr:sp>
      <xdr:nvSpPr>
        <xdr:cNvPr id="79" name="TextBox 152"/>
        <xdr:cNvSpPr txBox="1">
          <a:spLocks noChangeArrowheads="1"/>
        </xdr:cNvSpPr>
      </xdr:nvSpPr>
      <xdr:spPr>
        <a:xfrm>
          <a:off x="2762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48</xdr:row>
      <xdr:rowOff>0</xdr:rowOff>
    </xdr:from>
    <xdr:to>
      <xdr:col>0</xdr:col>
      <xdr:colOff>523875</xdr:colOff>
      <xdr:row>48</xdr:row>
      <xdr:rowOff>0</xdr:rowOff>
    </xdr:to>
    <xdr:sp>
      <xdr:nvSpPr>
        <xdr:cNvPr id="80" name="TextBox 153"/>
        <xdr:cNvSpPr txBox="1">
          <a:spLocks noChangeArrowheads="1"/>
        </xdr:cNvSpPr>
      </xdr:nvSpPr>
      <xdr:spPr>
        <a:xfrm>
          <a:off x="276225" y="12687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1" name="TextBox 154"/>
        <xdr:cNvSpPr txBox="1">
          <a:spLocks noChangeArrowheads="1"/>
        </xdr:cNvSpPr>
      </xdr:nvSpPr>
      <xdr:spPr>
        <a:xfrm>
          <a:off x="1181100" y="12687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0</xdr:col>
      <xdr:colOff>1114425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2" name="TextBox 157"/>
        <xdr:cNvSpPr txBox="1">
          <a:spLocks noChangeArrowheads="1"/>
        </xdr:cNvSpPr>
      </xdr:nvSpPr>
      <xdr:spPr>
        <a:xfrm>
          <a:off x="1114425" y="126873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0</xdr:col>
      <xdr:colOff>552450</xdr:colOff>
      <xdr:row>48</xdr:row>
      <xdr:rowOff>0</xdr:rowOff>
    </xdr:from>
    <xdr:to>
      <xdr:col>0</xdr:col>
      <xdr:colOff>1171575</xdr:colOff>
      <xdr:row>48</xdr:row>
      <xdr:rowOff>0</xdr:rowOff>
    </xdr:to>
    <xdr:sp>
      <xdr:nvSpPr>
        <xdr:cNvPr id="83" name="TextBox 158"/>
        <xdr:cNvSpPr txBox="1">
          <a:spLocks noChangeArrowheads="1"/>
        </xdr:cNvSpPr>
      </xdr:nvSpPr>
      <xdr:spPr>
        <a:xfrm>
          <a:off x="552450" y="12687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4" name="TextBox 159"/>
        <xdr:cNvSpPr txBox="1">
          <a:spLocks noChangeArrowheads="1"/>
        </xdr:cNvSpPr>
      </xdr:nvSpPr>
      <xdr:spPr>
        <a:xfrm>
          <a:off x="390525" y="1268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85" name="TextBox 160"/>
        <xdr:cNvSpPr txBox="1">
          <a:spLocks noChangeArrowheads="1"/>
        </xdr:cNvSpPr>
      </xdr:nvSpPr>
      <xdr:spPr>
        <a:xfrm>
          <a:off x="1266825" y="126873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0</xdr:col>
      <xdr:colOff>1095375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6" name="TextBox 161"/>
        <xdr:cNvSpPr txBox="1">
          <a:spLocks noChangeArrowheads="1"/>
        </xdr:cNvSpPr>
      </xdr:nvSpPr>
      <xdr:spPr>
        <a:xfrm>
          <a:off x="1095375" y="126873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87" name="Line 183"/>
        <xdr:cNvSpPr>
          <a:spLocks/>
        </xdr:cNvSpPr>
      </xdr:nvSpPr>
      <xdr:spPr>
        <a:xfrm>
          <a:off x="52673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48</xdr:row>
      <xdr:rowOff>0</xdr:rowOff>
    </xdr:from>
    <xdr:to>
      <xdr:col>11</xdr:col>
      <xdr:colOff>466725</xdr:colOff>
      <xdr:row>48</xdr:row>
      <xdr:rowOff>0</xdr:rowOff>
    </xdr:to>
    <xdr:sp>
      <xdr:nvSpPr>
        <xdr:cNvPr id="88" name="Line 185"/>
        <xdr:cNvSpPr>
          <a:spLocks/>
        </xdr:cNvSpPr>
      </xdr:nvSpPr>
      <xdr:spPr>
        <a:xfrm>
          <a:off x="611505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48</xdr:row>
      <xdr:rowOff>0</xdr:rowOff>
    </xdr:from>
    <xdr:to>
      <xdr:col>11</xdr:col>
      <xdr:colOff>981075</xdr:colOff>
      <xdr:row>48</xdr:row>
      <xdr:rowOff>0</xdr:rowOff>
    </xdr:to>
    <xdr:sp>
      <xdr:nvSpPr>
        <xdr:cNvPr id="89" name="Line 186"/>
        <xdr:cNvSpPr>
          <a:spLocks/>
        </xdr:cNvSpPr>
      </xdr:nvSpPr>
      <xdr:spPr>
        <a:xfrm>
          <a:off x="66294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90" name="Line 188"/>
        <xdr:cNvSpPr>
          <a:spLocks/>
        </xdr:cNvSpPr>
      </xdr:nvSpPr>
      <xdr:spPr>
        <a:xfrm>
          <a:off x="74961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" name="Line 189"/>
        <xdr:cNvSpPr>
          <a:spLocks/>
        </xdr:cNvSpPr>
      </xdr:nvSpPr>
      <xdr:spPr>
        <a:xfrm>
          <a:off x="565785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0</xdr:rowOff>
    </xdr:from>
    <xdr:to>
      <xdr:col>12</xdr:col>
      <xdr:colOff>257175</xdr:colOff>
      <xdr:row>48</xdr:row>
      <xdr:rowOff>0</xdr:rowOff>
    </xdr:to>
    <xdr:sp>
      <xdr:nvSpPr>
        <xdr:cNvPr id="92" name="Line 191"/>
        <xdr:cNvSpPr>
          <a:spLocks/>
        </xdr:cNvSpPr>
      </xdr:nvSpPr>
      <xdr:spPr>
        <a:xfrm>
          <a:off x="70961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48</xdr:row>
      <xdr:rowOff>0</xdr:rowOff>
    </xdr:from>
    <xdr:to>
      <xdr:col>11</xdr:col>
      <xdr:colOff>742950</xdr:colOff>
      <xdr:row>48</xdr:row>
      <xdr:rowOff>0</xdr:rowOff>
    </xdr:to>
    <xdr:sp>
      <xdr:nvSpPr>
        <xdr:cNvPr id="93" name="Line 192"/>
        <xdr:cNvSpPr>
          <a:spLocks/>
        </xdr:cNvSpPr>
      </xdr:nvSpPr>
      <xdr:spPr>
        <a:xfrm>
          <a:off x="6391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48</xdr:row>
      <xdr:rowOff>0</xdr:rowOff>
    </xdr:from>
    <xdr:to>
      <xdr:col>11</xdr:col>
      <xdr:colOff>57150</xdr:colOff>
      <xdr:row>48</xdr:row>
      <xdr:rowOff>0</xdr:rowOff>
    </xdr:to>
    <xdr:sp>
      <xdr:nvSpPr>
        <xdr:cNvPr id="94" name="Line 193"/>
        <xdr:cNvSpPr>
          <a:spLocks/>
        </xdr:cNvSpPr>
      </xdr:nvSpPr>
      <xdr:spPr>
        <a:xfrm>
          <a:off x="57054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314325</xdr:colOff>
      <xdr:row>48</xdr:row>
      <xdr:rowOff>0</xdr:rowOff>
    </xdr:to>
    <xdr:sp>
      <xdr:nvSpPr>
        <xdr:cNvPr id="95" name="Line 195"/>
        <xdr:cNvSpPr>
          <a:spLocks/>
        </xdr:cNvSpPr>
      </xdr:nvSpPr>
      <xdr:spPr>
        <a:xfrm>
          <a:off x="7153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48</xdr:row>
      <xdr:rowOff>0</xdr:rowOff>
    </xdr:from>
    <xdr:to>
      <xdr:col>11</xdr:col>
      <xdr:colOff>723900</xdr:colOff>
      <xdr:row>48</xdr:row>
      <xdr:rowOff>0</xdr:rowOff>
    </xdr:to>
    <xdr:sp>
      <xdr:nvSpPr>
        <xdr:cNvPr id="96" name="Line 196"/>
        <xdr:cNvSpPr>
          <a:spLocks/>
        </xdr:cNvSpPr>
      </xdr:nvSpPr>
      <xdr:spPr>
        <a:xfrm>
          <a:off x="6372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48</xdr:row>
      <xdr:rowOff>0</xdr:rowOff>
    </xdr:from>
    <xdr:to>
      <xdr:col>3</xdr:col>
      <xdr:colOff>609600</xdr:colOff>
      <xdr:row>48</xdr:row>
      <xdr:rowOff>0</xdr:rowOff>
    </xdr:to>
    <xdr:sp>
      <xdr:nvSpPr>
        <xdr:cNvPr id="97" name="TextBox 197"/>
        <xdr:cNvSpPr txBox="1">
          <a:spLocks noChangeArrowheads="1"/>
        </xdr:cNvSpPr>
      </xdr:nvSpPr>
      <xdr:spPr>
        <a:xfrm>
          <a:off x="26574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5</xdr:col>
      <xdr:colOff>200025</xdr:colOff>
      <xdr:row>48</xdr:row>
      <xdr:rowOff>0</xdr:rowOff>
    </xdr:from>
    <xdr:to>
      <xdr:col>6</xdr:col>
      <xdr:colOff>171450</xdr:colOff>
      <xdr:row>48</xdr:row>
      <xdr:rowOff>0</xdr:rowOff>
    </xdr:to>
    <xdr:sp>
      <xdr:nvSpPr>
        <xdr:cNvPr id="98" name="TextBox 198"/>
        <xdr:cNvSpPr txBox="1">
          <a:spLocks noChangeArrowheads="1"/>
        </xdr:cNvSpPr>
      </xdr:nvSpPr>
      <xdr:spPr>
        <a:xfrm>
          <a:off x="4114800" y="126873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3</xdr:col>
      <xdr:colOff>1066800</xdr:colOff>
      <xdr:row>48</xdr:row>
      <xdr:rowOff>0</xdr:rowOff>
    </xdr:from>
    <xdr:to>
      <xdr:col>4</xdr:col>
      <xdr:colOff>209550</xdr:colOff>
      <xdr:row>48</xdr:row>
      <xdr:rowOff>0</xdr:rowOff>
    </xdr:to>
    <xdr:sp>
      <xdr:nvSpPr>
        <xdr:cNvPr id="99" name="TextBox 199"/>
        <xdr:cNvSpPr txBox="1">
          <a:spLocks noChangeArrowheads="1"/>
        </xdr:cNvSpPr>
      </xdr:nvSpPr>
      <xdr:spPr>
        <a:xfrm>
          <a:off x="3352800" y="126873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</xdr:col>
      <xdr:colOff>847725</xdr:colOff>
      <xdr:row>48</xdr:row>
      <xdr:rowOff>0</xdr:rowOff>
    </xdr:from>
    <xdr:to>
      <xdr:col>3</xdr:col>
      <xdr:colOff>1076325</xdr:colOff>
      <xdr:row>48</xdr:row>
      <xdr:rowOff>0</xdr:rowOff>
    </xdr:to>
    <xdr:sp>
      <xdr:nvSpPr>
        <xdr:cNvPr id="100" name="TextBox 200"/>
        <xdr:cNvSpPr txBox="1">
          <a:spLocks noChangeArrowheads="1"/>
        </xdr:cNvSpPr>
      </xdr:nvSpPr>
      <xdr:spPr>
        <a:xfrm>
          <a:off x="3133725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3</xdr:col>
      <xdr:colOff>190500</xdr:colOff>
      <xdr:row>48</xdr:row>
      <xdr:rowOff>0</xdr:rowOff>
    </xdr:to>
    <xdr:sp>
      <xdr:nvSpPr>
        <xdr:cNvPr id="101" name="TextBox 201"/>
        <xdr:cNvSpPr txBox="1">
          <a:spLocks noChangeArrowheads="1"/>
        </xdr:cNvSpPr>
      </xdr:nvSpPr>
      <xdr:spPr>
        <a:xfrm>
          <a:off x="2286000" y="12687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819150</xdr:colOff>
      <xdr:row>48</xdr:row>
      <xdr:rowOff>0</xdr:rowOff>
    </xdr:to>
    <xdr:sp>
      <xdr:nvSpPr>
        <xdr:cNvPr id="102" name="TextBox 202"/>
        <xdr:cNvSpPr txBox="1">
          <a:spLocks noChangeArrowheads="1"/>
        </xdr:cNvSpPr>
      </xdr:nvSpPr>
      <xdr:spPr>
        <a:xfrm>
          <a:off x="2838450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485775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03" name="TextBox 205"/>
        <xdr:cNvSpPr txBox="1">
          <a:spLocks noChangeArrowheads="1"/>
        </xdr:cNvSpPr>
      </xdr:nvSpPr>
      <xdr:spPr>
        <a:xfrm>
          <a:off x="2771775" y="1268730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3</xdr:col>
      <xdr:colOff>152400</xdr:colOff>
      <xdr:row>48</xdr:row>
      <xdr:rowOff>0</xdr:rowOff>
    </xdr:from>
    <xdr:to>
      <xdr:col>3</xdr:col>
      <xdr:colOff>885825</xdr:colOff>
      <xdr:row>48</xdr:row>
      <xdr:rowOff>0</xdr:rowOff>
    </xdr:to>
    <xdr:sp>
      <xdr:nvSpPr>
        <xdr:cNvPr id="104" name="TextBox 206"/>
        <xdr:cNvSpPr txBox="1">
          <a:spLocks noChangeArrowheads="1"/>
        </xdr:cNvSpPr>
      </xdr:nvSpPr>
      <xdr:spPr>
        <a:xfrm>
          <a:off x="2438400" y="126873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161925</xdr:colOff>
      <xdr:row>48</xdr:row>
      <xdr:rowOff>0</xdr:rowOff>
    </xdr:to>
    <xdr:sp>
      <xdr:nvSpPr>
        <xdr:cNvPr id="105" name="TextBox 207"/>
        <xdr:cNvSpPr txBox="1">
          <a:spLocks noChangeArrowheads="1"/>
        </xdr:cNvSpPr>
      </xdr:nvSpPr>
      <xdr:spPr>
        <a:xfrm>
          <a:off x="3914775" y="126873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3</xdr:col>
      <xdr:colOff>714375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106" name="TextBox 208"/>
        <xdr:cNvSpPr txBox="1">
          <a:spLocks noChangeArrowheads="1"/>
        </xdr:cNvSpPr>
      </xdr:nvSpPr>
      <xdr:spPr>
        <a:xfrm>
          <a:off x="300037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10</xdr:col>
      <xdr:colOff>304800</xdr:colOff>
      <xdr:row>48</xdr:row>
      <xdr:rowOff>0</xdr:rowOff>
    </xdr:from>
    <xdr:to>
      <xdr:col>11</xdr:col>
      <xdr:colOff>161925</xdr:colOff>
      <xdr:row>48</xdr:row>
      <xdr:rowOff>0</xdr:rowOff>
    </xdr:to>
    <xdr:sp>
      <xdr:nvSpPr>
        <xdr:cNvPr id="107" name="TextBox 209"/>
        <xdr:cNvSpPr txBox="1">
          <a:spLocks noChangeArrowheads="1"/>
        </xdr:cNvSpPr>
      </xdr:nvSpPr>
      <xdr:spPr>
        <a:xfrm>
          <a:off x="557212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438150</xdr:colOff>
      <xdr:row>48</xdr:row>
      <xdr:rowOff>0</xdr:rowOff>
    </xdr:to>
    <xdr:sp>
      <xdr:nvSpPr>
        <xdr:cNvPr id="108" name="TextBox 210"/>
        <xdr:cNvSpPr txBox="1">
          <a:spLocks noChangeArrowheads="1"/>
        </xdr:cNvSpPr>
      </xdr:nvSpPr>
      <xdr:spPr>
        <a:xfrm>
          <a:off x="70389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11</xdr:col>
      <xdr:colOff>619125</xdr:colOff>
      <xdr:row>48</xdr:row>
      <xdr:rowOff>0</xdr:rowOff>
    </xdr:from>
    <xdr:to>
      <xdr:col>11</xdr:col>
      <xdr:colOff>942975</xdr:colOff>
      <xdr:row>48</xdr:row>
      <xdr:rowOff>0</xdr:rowOff>
    </xdr:to>
    <xdr:sp>
      <xdr:nvSpPr>
        <xdr:cNvPr id="109" name="TextBox 211"/>
        <xdr:cNvSpPr txBox="1">
          <a:spLocks noChangeArrowheads="1"/>
        </xdr:cNvSpPr>
      </xdr:nvSpPr>
      <xdr:spPr>
        <a:xfrm>
          <a:off x="6267450" y="126873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638175</xdr:colOff>
      <xdr:row>48</xdr:row>
      <xdr:rowOff>0</xdr:rowOff>
    </xdr:from>
    <xdr:to>
      <xdr:col>11</xdr:col>
      <xdr:colOff>866775</xdr:colOff>
      <xdr:row>48</xdr:row>
      <xdr:rowOff>0</xdr:rowOff>
    </xdr:to>
    <xdr:sp>
      <xdr:nvSpPr>
        <xdr:cNvPr id="110" name="TextBox 212"/>
        <xdr:cNvSpPr txBox="1">
          <a:spLocks noChangeArrowheads="1"/>
        </xdr:cNvSpPr>
      </xdr:nvSpPr>
      <xdr:spPr>
        <a:xfrm>
          <a:off x="628650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76200</xdr:colOff>
      <xdr:row>48</xdr:row>
      <xdr:rowOff>0</xdr:rowOff>
    </xdr:to>
    <xdr:sp>
      <xdr:nvSpPr>
        <xdr:cNvPr id="111" name="TextBox 213"/>
        <xdr:cNvSpPr txBox="1">
          <a:spLocks noChangeArrowheads="1"/>
        </xdr:cNvSpPr>
      </xdr:nvSpPr>
      <xdr:spPr>
        <a:xfrm>
          <a:off x="5267325" y="1268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48</xdr:row>
      <xdr:rowOff>0</xdr:rowOff>
    </xdr:from>
    <xdr:to>
      <xdr:col>11</xdr:col>
      <xdr:colOff>628650</xdr:colOff>
      <xdr:row>48</xdr:row>
      <xdr:rowOff>0</xdr:rowOff>
    </xdr:to>
    <xdr:sp>
      <xdr:nvSpPr>
        <xdr:cNvPr id="112" name="TextBox 214"/>
        <xdr:cNvSpPr txBox="1">
          <a:spLocks noChangeArrowheads="1"/>
        </xdr:cNvSpPr>
      </xdr:nvSpPr>
      <xdr:spPr>
        <a:xfrm>
          <a:off x="601027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48</xdr:row>
      <xdr:rowOff>0</xdr:rowOff>
    </xdr:from>
    <xdr:to>
      <xdr:col>12</xdr:col>
      <xdr:colOff>76200</xdr:colOff>
      <xdr:row>48</xdr:row>
      <xdr:rowOff>0</xdr:rowOff>
    </xdr:to>
    <xdr:sp>
      <xdr:nvSpPr>
        <xdr:cNvPr id="113" name="TextBox 217"/>
        <xdr:cNvSpPr txBox="1">
          <a:spLocks noChangeArrowheads="1"/>
        </xdr:cNvSpPr>
      </xdr:nvSpPr>
      <xdr:spPr>
        <a:xfrm>
          <a:off x="598170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11</xdr:col>
      <xdr:colOff>533400</xdr:colOff>
      <xdr:row>48</xdr:row>
      <xdr:rowOff>0</xdr:rowOff>
    </xdr:to>
    <xdr:sp>
      <xdr:nvSpPr>
        <xdr:cNvPr id="114" name="TextBox 218"/>
        <xdr:cNvSpPr txBox="1">
          <a:spLocks noChangeArrowheads="1"/>
        </xdr:cNvSpPr>
      </xdr:nvSpPr>
      <xdr:spPr>
        <a:xfrm>
          <a:off x="5267325" y="126873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11</xdr:col>
      <xdr:colOff>1028700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15" name="TextBox 219"/>
        <xdr:cNvSpPr txBox="1">
          <a:spLocks noChangeArrowheads="1"/>
        </xdr:cNvSpPr>
      </xdr:nvSpPr>
      <xdr:spPr>
        <a:xfrm>
          <a:off x="6677025" y="12687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11</xdr:col>
      <xdr:colOff>314325</xdr:colOff>
      <xdr:row>48</xdr:row>
      <xdr:rowOff>0</xdr:rowOff>
    </xdr:from>
    <xdr:to>
      <xdr:col>12</xdr:col>
      <xdr:colOff>57150</xdr:colOff>
      <xdr:row>48</xdr:row>
      <xdr:rowOff>0</xdr:rowOff>
    </xdr:to>
    <xdr:sp>
      <xdr:nvSpPr>
        <xdr:cNvPr id="116" name="TextBox 220"/>
        <xdr:cNvSpPr txBox="1">
          <a:spLocks noChangeArrowheads="1"/>
        </xdr:cNvSpPr>
      </xdr:nvSpPr>
      <xdr:spPr>
        <a:xfrm>
          <a:off x="596265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0</xdr:col>
      <xdr:colOff>457200</xdr:colOff>
      <xdr:row>48</xdr:row>
      <xdr:rowOff>0</xdr:rowOff>
    </xdr:from>
    <xdr:to>
      <xdr:col>0</xdr:col>
      <xdr:colOff>733425</xdr:colOff>
      <xdr:row>48</xdr:row>
      <xdr:rowOff>0</xdr:rowOff>
    </xdr:to>
    <xdr:sp>
      <xdr:nvSpPr>
        <xdr:cNvPr id="117" name="TextBox 221"/>
        <xdr:cNvSpPr txBox="1">
          <a:spLocks noChangeArrowheads="1"/>
        </xdr:cNvSpPr>
      </xdr:nvSpPr>
      <xdr:spPr>
        <a:xfrm>
          <a:off x="457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18" name="TextBox 222"/>
        <xdr:cNvSpPr txBox="1">
          <a:spLocks noChangeArrowheads="1"/>
        </xdr:cNvSpPr>
      </xdr:nvSpPr>
      <xdr:spPr>
        <a:xfrm>
          <a:off x="391477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48</xdr:row>
      <xdr:rowOff>0</xdr:rowOff>
    </xdr:from>
    <xdr:to>
      <xdr:col>9</xdr:col>
      <xdr:colOff>114300</xdr:colOff>
      <xdr:row>48</xdr:row>
      <xdr:rowOff>0</xdr:rowOff>
    </xdr:to>
    <xdr:sp>
      <xdr:nvSpPr>
        <xdr:cNvPr id="119" name="TextBox 223"/>
        <xdr:cNvSpPr txBox="1">
          <a:spLocks noChangeArrowheads="1"/>
        </xdr:cNvSpPr>
      </xdr:nvSpPr>
      <xdr:spPr>
        <a:xfrm>
          <a:off x="4686300" y="126873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48</xdr:row>
      <xdr:rowOff>0</xdr:rowOff>
    </xdr:from>
    <xdr:to>
      <xdr:col>3</xdr:col>
      <xdr:colOff>1000125</xdr:colOff>
      <xdr:row>48</xdr:row>
      <xdr:rowOff>0</xdr:rowOff>
    </xdr:to>
    <xdr:sp>
      <xdr:nvSpPr>
        <xdr:cNvPr id="120" name="TextBox 224"/>
        <xdr:cNvSpPr txBox="1">
          <a:spLocks noChangeArrowheads="1"/>
        </xdr:cNvSpPr>
      </xdr:nvSpPr>
      <xdr:spPr>
        <a:xfrm>
          <a:off x="30099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1" name="TextBox 225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2" name="TextBox 226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48</xdr:row>
      <xdr:rowOff>0</xdr:rowOff>
    </xdr:from>
    <xdr:to>
      <xdr:col>2</xdr:col>
      <xdr:colOff>504825</xdr:colOff>
      <xdr:row>48</xdr:row>
      <xdr:rowOff>0</xdr:rowOff>
    </xdr:to>
    <xdr:sp>
      <xdr:nvSpPr>
        <xdr:cNvPr id="123" name="TextBox 227"/>
        <xdr:cNvSpPr txBox="1">
          <a:spLocks noChangeArrowheads="1"/>
        </xdr:cNvSpPr>
      </xdr:nvSpPr>
      <xdr:spPr>
        <a:xfrm>
          <a:off x="1857375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190500</xdr:colOff>
      <xdr:row>48</xdr:row>
      <xdr:rowOff>0</xdr:rowOff>
    </xdr:from>
    <xdr:to>
      <xdr:col>3</xdr:col>
      <xdr:colOff>485775</xdr:colOff>
      <xdr:row>48</xdr:row>
      <xdr:rowOff>0</xdr:rowOff>
    </xdr:to>
    <xdr:sp>
      <xdr:nvSpPr>
        <xdr:cNvPr id="124" name="TextBox 228"/>
        <xdr:cNvSpPr txBox="1">
          <a:spLocks noChangeArrowheads="1"/>
        </xdr:cNvSpPr>
      </xdr:nvSpPr>
      <xdr:spPr>
        <a:xfrm>
          <a:off x="2476500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266700</xdr:colOff>
      <xdr:row>48</xdr:row>
      <xdr:rowOff>0</xdr:rowOff>
    </xdr:to>
    <xdr:sp>
      <xdr:nvSpPr>
        <xdr:cNvPr id="125" name="TextBox 229"/>
        <xdr:cNvSpPr txBox="1">
          <a:spLocks noChangeArrowheads="1"/>
        </xdr:cNvSpPr>
      </xdr:nvSpPr>
      <xdr:spPr>
        <a:xfrm>
          <a:off x="526732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48</xdr:row>
      <xdr:rowOff>0</xdr:rowOff>
    </xdr:from>
    <xdr:to>
      <xdr:col>11</xdr:col>
      <xdr:colOff>800100</xdr:colOff>
      <xdr:row>48</xdr:row>
      <xdr:rowOff>0</xdr:rowOff>
    </xdr:to>
    <xdr:sp>
      <xdr:nvSpPr>
        <xdr:cNvPr id="126" name="TextBox 230"/>
        <xdr:cNvSpPr txBox="1">
          <a:spLocks noChangeArrowheads="1"/>
        </xdr:cNvSpPr>
      </xdr:nvSpPr>
      <xdr:spPr>
        <a:xfrm>
          <a:off x="6172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48</xdr:row>
      <xdr:rowOff>0</xdr:rowOff>
    </xdr:from>
    <xdr:to>
      <xdr:col>12</xdr:col>
      <xdr:colOff>133350</xdr:colOff>
      <xdr:row>48</xdr:row>
      <xdr:rowOff>0</xdr:rowOff>
    </xdr:to>
    <xdr:sp>
      <xdr:nvSpPr>
        <xdr:cNvPr id="127" name="TextBox 231"/>
        <xdr:cNvSpPr txBox="1">
          <a:spLocks noChangeArrowheads="1"/>
        </xdr:cNvSpPr>
      </xdr:nvSpPr>
      <xdr:spPr>
        <a:xfrm>
          <a:off x="6686550" y="126873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28" name="TextBox 232"/>
        <xdr:cNvSpPr txBox="1">
          <a:spLocks noChangeArrowheads="1"/>
        </xdr:cNvSpPr>
      </xdr:nvSpPr>
      <xdr:spPr>
        <a:xfrm>
          <a:off x="749617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314325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9" name="TextBox 233"/>
        <xdr:cNvSpPr txBox="1">
          <a:spLocks noChangeArrowheads="1"/>
        </xdr:cNvSpPr>
      </xdr:nvSpPr>
      <xdr:spPr>
        <a:xfrm>
          <a:off x="314325" y="126873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48</xdr:row>
      <xdr:rowOff>0</xdr:rowOff>
    </xdr:from>
    <xdr:to>
      <xdr:col>4</xdr:col>
      <xdr:colOff>123825</xdr:colOff>
      <xdr:row>48</xdr:row>
      <xdr:rowOff>0</xdr:rowOff>
    </xdr:to>
    <xdr:sp>
      <xdr:nvSpPr>
        <xdr:cNvPr id="130" name="TextBox 234"/>
        <xdr:cNvSpPr txBox="1">
          <a:spLocks noChangeArrowheads="1"/>
        </xdr:cNvSpPr>
      </xdr:nvSpPr>
      <xdr:spPr>
        <a:xfrm>
          <a:off x="2200275" y="126873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11</xdr:col>
      <xdr:colOff>542925</xdr:colOff>
      <xdr:row>48</xdr:row>
      <xdr:rowOff>0</xdr:rowOff>
    </xdr:to>
    <xdr:sp>
      <xdr:nvSpPr>
        <xdr:cNvPr id="131" name="TextBox 235"/>
        <xdr:cNvSpPr txBox="1">
          <a:spLocks noChangeArrowheads="1"/>
        </xdr:cNvSpPr>
      </xdr:nvSpPr>
      <xdr:spPr>
        <a:xfrm>
          <a:off x="507682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314325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32" name="TextBox 236"/>
        <xdr:cNvSpPr txBox="1">
          <a:spLocks noChangeArrowheads="1"/>
        </xdr:cNvSpPr>
      </xdr:nvSpPr>
      <xdr:spPr>
        <a:xfrm>
          <a:off x="314325" y="126873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48</xdr:row>
      <xdr:rowOff>0</xdr:rowOff>
    </xdr:from>
    <xdr:to>
      <xdr:col>3</xdr:col>
      <xdr:colOff>1143000</xdr:colOff>
      <xdr:row>48</xdr:row>
      <xdr:rowOff>0</xdr:rowOff>
    </xdr:to>
    <xdr:sp>
      <xdr:nvSpPr>
        <xdr:cNvPr id="133" name="TextBox 237"/>
        <xdr:cNvSpPr txBox="1">
          <a:spLocks noChangeArrowheads="1"/>
        </xdr:cNvSpPr>
      </xdr:nvSpPr>
      <xdr:spPr>
        <a:xfrm>
          <a:off x="2200275" y="126873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11</xdr:col>
      <xdr:colOff>542925</xdr:colOff>
      <xdr:row>48</xdr:row>
      <xdr:rowOff>0</xdr:rowOff>
    </xdr:to>
    <xdr:sp>
      <xdr:nvSpPr>
        <xdr:cNvPr id="134" name="TextBox 238"/>
        <xdr:cNvSpPr txBox="1">
          <a:spLocks noChangeArrowheads="1"/>
        </xdr:cNvSpPr>
      </xdr:nvSpPr>
      <xdr:spPr>
        <a:xfrm>
          <a:off x="507682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35" name="Line 239"/>
        <xdr:cNvSpPr>
          <a:spLocks/>
        </xdr:cNvSpPr>
      </xdr:nvSpPr>
      <xdr:spPr>
        <a:xfrm>
          <a:off x="219075" y="12687300"/>
          <a:ext cx="7277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36" name="Line 240"/>
        <xdr:cNvSpPr>
          <a:spLocks/>
        </xdr:cNvSpPr>
      </xdr:nvSpPr>
      <xdr:spPr>
        <a:xfrm>
          <a:off x="809625" y="12687300"/>
          <a:ext cx="6686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7" name="TextBox 241"/>
        <xdr:cNvSpPr txBox="1">
          <a:spLocks noChangeArrowheads="1"/>
        </xdr:cNvSpPr>
      </xdr:nvSpPr>
      <xdr:spPr>
        <a:xfrm>
          <a:off x="4019550" y="12687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114300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138" name="TextBox 242"/>
        <xdr:cNvSpPr txBox="1">
          <a:spLocks noChangeArrowheads="1"/>
        </xdr:cNvSpPr>
      </xdr:nvSpPr>
      <xdr:spPr>
        <a:xfrm>
          <a:off x="4029075" y="12687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8</xdr:row>
      <xdr:rowOff>314325</xdr:rowOff>
    </xdr:from>
    <xdr:to>
      <xdr:col>6</xdr:col>
      <xdr:colOff>104775</xdr:colOff>
      <xdr:row>9</xdr:row>
      <xdr:rowOff>180975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352675" y="320040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314325</xdr:colOff>
      <xdr:row>7</xdr:row>
      <xdr:rowOff>219075</xdr:rowOff>
    </xdr:from>
    <xdr:to>
      <xdr:col>4</xdr:col>
      <xdr:colOff>152400</xdr:colOff>
      <xdr:row>7</xdr:row>
      <xdr:rowOff>428625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1543050" y="264795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9</xdr:row>
      <xdr:rowOff>228600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3686175" y="3295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8</xdr:row>
      <xdr:rowOff>19050</xdr:rowOff>
    </xdr:from>
    <xdr:to>
      <xdr:col>9</xdr:col>
      <xdr:colOff>0</xdr:colOff>
      <xdr:row>8</xdr:row>
      <xdr:rowOff>219075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3686175" y="29051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8</xdr:row>
      <xdr:rowOff>38100</xdr:rowOff>
    </xdr:from>
    <xdr:to>
      <xdr:col>9</xdr:col>
      <xdr:colOff>0</xdr:colOff>
      <xdr:row>8</xdr:row>
      <xdr:rowOff>238125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3686175" y="2924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7</xdr:row>
      <xdr:rowOff>219075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3686175" y="24479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8</xdr:row>
      <xdr:rowOff>323850</xdr:rowOff>
    </xdr:from>
    <xdr:to>
      <xdr:col>2</xdr:col>
      <xdr:colOff>104775</xdr:colOff>
      <xdr:row>9</xdr:row>
      <xdr:rowOff>180975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704850" y="320992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238125</xdr:colOff>
      <xdr:row>8</xdr:row>
      <xdr:rowOff>285750</xdr:rowOff>
    </xdr:from>
    <xdr:to>
      <xdr:col>14</xdr:col>
      <xdr:colOff>219075</xdr:colOff>
      <xdr:row>9</xdr:row>
      <xdr:rowOff>152400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5562600" y="31718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11</xdr:col>
      <xdr:colOff>323850</xdr:colOff>
      <xdr:row>7</xdr:row>
      <xdr:rowOff>228600</xdr:rowOff>
    </xdr:from>
    <xdr:to>
      <xdr:col>12</xdr:col>
      <xdr:colOff>123825</xdr:colOff>
      <xdr:row>7</xdr:row>
      <xdr:rowOff>428625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482917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8</xdr:row>
      <xdr:rowOff>323850</xdr:rowOff>
    </xdr:from>
    <xdr:to>
      <xdr:col>10</xdr:col>
      <xdr:colOff>123825</xdr:colOff>
      <xdr:row>9</xdr:row>
      <xdr:rowOff>152400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4019550" y="3209925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21</xdr:col>
      <xdr:colOff>295275</xdr:colOff>
      <xdr:row>8</xdr:row>
      <xdr:rowOff>295275</xdr:rowOff>
    </xdr:from>
    <xdr:to>
      <xdr:col>22</xdr:col>
      <xdr:colOff>123825</xdr:colOff>
      <xdr:row>9</xdr:row>
      <xdr:rowOff>104775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8896350" y="31813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7</xdr:row>
      <xdr:rowOff>209550</xdr:rowOff>
    </xdr:from>
    <xdr:to>
      <xdr:col>20</xdr:col>
      <xdr:colOff>95250</xdr:colOff>
      <xdr:row>7</xdr:row>
      <xdr:rowOff>409575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8077200" y="26384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8</xdr:row>
      <xdr:rowOff>304800</xdr:rowOff>
    </xdr:from>
    <xdr:to>
      <xdr:col>18</xdr:col>
      <xdr:colOff>95250</xdr:colOff>
      <xdr:row>9</xdr:row>
      <xdr:rowOff>142875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7267575" y="319087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13</xdr:row>
      <xdr:rowOff>28575</xdr:rowOff>
    </xdr:from>
    <xdr:to>
      <xdr:col>4</xdr:col>
      <xdr:colOff>85725</xdr:colOff>
      <xdr:row>13</xdr:row>
      <xdr:rowOff>238125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1543050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11</xdr:col>
      <xdr:colOff>314325</xdr:colOff>
      <xdr:row>13</xdr:row>
      <xdr:rowOff>28575</xdr:rowOff>
    </xdr:from>
    <xdr:to>
      <xdr:col>12</xdr:col>
      <xdr:colOff>123825</xdr:colOff>
      <xdr:row>13</xdr:row>
      <xdr:rowOff>219075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4819650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142875</xdr:colOff>
      <xdr:row>13</xdr:row>
      <xdr:rowOff>219075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8096250" y="65246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5</xdr:col>
      <xdr:colOff>304800</xdr:colOff>
      <xdr:row>15</xdr:row>
      <xdr:rowOff>0</xdr:rowOff>
    </xdr:from>
    <xdr:to>
      <xdr:col>6</xdr:col>
      <xdr:colOff>133350</xdr:colOff>
      <xdr:row>15</xdr:row>
      <xdr:rowOff>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235267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276225</xdr:colOff>
      <xdr:row>15</xdr:row>
      <xdr:rowOff>0</xdr:rowOff>
    </xdr:from>
    <xdr:to>
      <xdr:col>4</xdr:col>
      <xdr:colOff>114300</xdr:colOff>
      <xdr:row>15</xdr:row>
      <xdr:rowOff>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1504950" y="7400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133350</xdr:colOff>
      <xdr:row>15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704850" y="7400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14</xdr:col>
      <xdr:colOff>152400</xdr:colOff>
      <xdr:row>15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564832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29175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15</xdr:row>
      <xdr:rowOff>0</xdr:rowOff>
    </xdr:from>
    <xdr:to>
      <xdr:col>10</xdr:col>
      <xdr:colOff>123825</xdr:colOff>
      <xdr:row>15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01955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21</xdr:col>
      <xdr:colOff>295275</xdr:colOff>
      <xdr:row>15</xdr:row>
      <xdr:rowOff>0</xdr:rowOff>
    </xdr:from>
    <xdr:to>
      <xdr:col>22</xdr:col>
      <xdr:colOff>123825</xdr:colOff>
      <xdr:row>15</xdr:row>
      <xdr:rowOff>0</xdr:rowOff>
    </xdr:to>
    <xdr:sp>
      <xdr:nvSpPr>
        <xdr:cNvPr id="27" name="TextBox 43"/>
        <xdr:cNvSpPr txBox="1">
          <a:spLocks noChangeArrowheads="1"/>
        </xdr:cNvSpPr>
      </xdr:nvSpPr>
      <xdr:spPr>
        <a:xfrm>
          <a:off x="88963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15</xdr:row>
      <xdr:rowOff>0</xdr:rowOff>
    </xdr:from>
    <xdr:to>
      <xdr:col>20</xdr:col>
      <xdr:colOff>95250</xdr:colOff>
      <xdr:row>15</xdr:row>
      <xdr:rowOff>0</xdr:rowOff>
    </xdr:to>
    <xdr:sp>
      <xdr:nvSpPr>
        <xdr:cNvPr id="28" name="TextBox 44"/>
        <xdr:cNvSpPr txBox="1">
          <a:spLocks noChangeArrowheads="1"/>
        </xdr:cNvSpPr>
      </xdr:nvSpPr>
      <xdr:spPr>
        <a:xfrm>
          <a:off x="8077200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15</xdr:row>
      <xdr:rowOff>0</xdr:rowOff>
    </xdr:from>
    <xdr:to>
      <xdr:col>18</xdr:col>
      <xdr:colOff>95250</xdr:colOff>
      <xdr:row>15</xdr:row>
      <xdr:rowOff>0</xdr:rowOff>
    </xdr:to>
    <xdr:sp>
      <xdr:nvSpPr>
        <xdr:cNvPr id="29" name="TextBox 45"/>
        <xdr:cNvSpPr txBox="1">
          <a:spLocks noChangeArrowheads="1"/>
        </xdr:cNvSpPr>
      </xdr:nvSpPr>
      <xdr:spPr>
        <a:xfrm>
          <a:off x="7267575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30" name="TextBox 46"/>
        <xdr:cNvSpPr txBox="1">
          <a:spLocks noChangeArrowheads="1"/>
        </xdr:cNvSpPr>
      </xdr:nvSpPr>
      <xdr:spPr>
        <a:xfrm>
          <a:off x="1543050" y="7400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11</xdr:col>
      <xdr:colOff>314325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31" name="TextBox 47"/>
        <xdr:cNvSpPr txBox="1">
          <a:spLocks noChangeArrowheads="1"/>
        </xdr:cNvSpPr>
      </xdr:nvSpPr>
      <xdr:spPr>
        <a:xfrm>
          <a:off x="4819650" y="74009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142875</xdr:colOff>
      <xdr:row>15</xdr:row>
      <xdr:rowOff>0</xdr:rowOff>
    </xdr:to>
    <xdr:sp>
      <xdr:nvSpPr>
        <xdr:cNvPr id="32" name="TextBox 48"/>
        <xdr:cNvSpPr txBox="1">
          <a:spLocks noChangeArrowheads="1"/>
        </xdr:cNvSpPr>
      </xdr:nvSpPr>
      <xdr:spPr>
        <a:xfrm>
          <a:off x="80962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5</xdr:col>
      <xdr:colOff>304800</xdr:colOff>
      <xdr:row>15</xdr:row>
      <xdr:rowOff>0</xdr:rowOff>
    </xdr:from>
    <xdr:to>
      <xdr:col>6</xdr:col>
      <xdr:colOff>133350</xdr:colOff>
      <xdr:row>15</xdr:row>
      <xdr:rowOff>0</xdr:rowOff>
    </xdr:to>
    <xdr:sp>
      <xdr:nvSpPr>
        <xdr:cNvPr id="33" name="TextBox 49"/>
        <xdr:cNvSpPr txBox="1">
          <a:spLocks noChangeArrowheads="1"/>
        </xdr:cNvSpPr>
      </xdr:nvSpPr>
      <xdr:spPr>
        <a:xfrm>
          <a:off x="235267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かか</a:t>
          </a:r>
        </a:p>
      </xdr:txBody>
    </xdr:sp>
    <xdr:clientData/>
  </xdr:twoCellAnchor>
  <xdr:twoCellAnchor>
    <xdr:from>
      <xdr:col>3</xdr:col>
      <xdr:colOff>276225</xdr:colOff>
      <xdr:row>15</xdr:row>
      <xdr:rowOff>0</xdr:rowOff>
    </xdr:from>
    <xdr:to>
      <xdr:col>4</xdr:col>
      <xdr:colOff>114300</xdr:colOff>
      <xdr:row>15</xdr:row>
      <xdr:rowOff>0</xdr:rowOff>
    </xdr:to>
    <xdr:sp>
      <xdr:nvSpPr>
        <xdr:cNvPr id="34" name="TextBox 50"/>
        <xdr:cNvSpPr txBox="1">
          <a:spLocks noChangeArrowheads="1"/>
        </xdr:cNvSpPr>
      </xdr:nvSpPr>
      <xdr:spPr>
        <a:xfrm>
          <a:off x="1504950" y="7400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5" name="TextBox 51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TextBox 52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TextBox 53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133350</xdr:colOff>
      <xdr:row>15</xdr:row>
      <xdr:rowOff>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704850" y="7400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14</xdr:col>
      <xdr:colOff>152400</xdr:colOff>
      <xdr:row>15</xdr:row>
      <xdr:rowOff>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564832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4829175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9</xdr:col>
      <xdr:colOff>333375</xdr:colOff>
      <xdr:row>15</xdr:row>
      <xdr:rowOff>0</xdr:rowOff>
    </xdr:from>
    <xdr:to>
      <xdr:col>10</xdr:col>
      <xdr:colOff>123825</xdr:colOff>
      <xdr:row>15</xdr:row>
      <xdr:rowOff>0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401955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21</xdr:col>
      <xdr:colOff>295275</xdr:colOff>
      <xdr:row>15</xdr:row>
      <xdr:rowOff>0</xdr:rowOff>
    </xdr:from>
    <xdr:to>
      <xdr:col>22</xdr:col>
      <xdr:colOff>123825</xdr:colOff>
      <xdr:row>15</xdr:row>
      <xdr:rowOff>0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88963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19</xdr:col>
      <xdr:colOff>295275</xdr:colOff>
      <xdr:row>15</xdr:row>
      <xdr:rowOff>0</xdr:rowOff>
    </xdr:from>
    <xdr:to>
      <xdr:col>20</xdr:col>
      <xdr:colOff>95250</xdr:colOff>
      <xdr:row>15</xdr:row>
      <xdr:rowOff>0</xdr:rowOff>
    </xdr:to>
    <xdr:sp>
      <xdr:nvSpPr>
        <xdr:cNvPr id="43" name="TextBox 59"/>
        <xdr:cNvSpPr txBox="1">
          <a:spLocks noChangeArrowheads="1"/>
        </xdr:cNvSpPr>
      </xdr:nvSpPr>
      <xdr:spPr>
        <a:xfrm>
          <a:off x="8077200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17</xdr:col>
      <xdr:colOff>304800</xdr:colOff>
      <xdr:row>15</xdr:row>
      <xdr:rowOff>0</xdr:rowOff>
    </xdr:from>
    <xdr:to>
      <xdr:col>18</xdr:col>
      <xdr:colOff>95250</xdr:colOff>
      <xdr:row>15</xdr:row>
      <xdr:rowOff>0</xdr:rowOff>
    </xdr:to>
    <xdr:sp>
      <xdr:nvSpPr>
        <xdr:cNvPr id="44" name="TextBox 60"/>
        <xdr:cNvSpPr txBox="1">
          <a:spLocks noChangeArrowheads="1"/>
        </xdr:cNvSpPr>
      </xdr:nvSpPr>
      <xdr:spPr>
        <a:xfrm>
          <a:off x="7267575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11</xdr:col>
      <xdr:colOff>314325</xdr:colOff>
      <xdr:row>13</xdr:row>
      <xdr:rowOff>28575</xdr:rowOff>
    </xdr:from>
    <xdr:to>
      <xdr:col>12</xdr:col>
      <xdr:colOff>85725</xdr:colOff>
      <xdr:row>13</xdr:row>
      <xdr:rowOff>238125</xdr:rowOff>
    </xdr:to>
    <xdr:sp>
      <xdr:nvSpPr>
        <xdr:cNvPr id="45" name="TextBox 61"/>
        <xdr:cNvSpPr txBox="1">
          <a:spLocks noChangeArrowheads="1"/>
        </xdr:cNvSpPr>
      </xdr:nvSpPr>
      <xdr:spPr>
        <a:xfrm>
          <a:off x="4819650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123825</xdr:colOff>
      <xdr:row>13</xdr:row>
      <xdr:rowOff>219075</xdr:rowOff>
    </xdr:to>
    <xdr:sp>
      <xdr:nvSpPr>
        <xdr:cNvPr id="46" name="TextBox 62"/>
        <xdr:cNvSpPr txBox="1">
          <a:spLocks noChangeArrowheads="1"/>
        </xdr:cNvSpPr>
      </xdr:nvSpPr>
      <xdr:spPr>
        <a:xfrm>
          <a:off x="8096250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142875</xdr:colOff>
      <xdr:row>13</xdr:row>
      <xdr:rowOff>266700</xdr:rowOff>
    </xdr:to>
    <xdr:sp>
      <xdr:nvSpPr>
        <xdr:cNvPr id="47" name="TextBox 63"/>
        <xdr:cNvSpPr txBox="1">
          <a:spLocks noChangeArrowheads="1"/>
        </xdr:cNvSpPr>
      </xdr:nvSpPr>
      <xdr:spPr>
        <a:xfrm>
          <a:off x="8096250" y="6524625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25</xdr:col>
      <xdr:colOff>0</xdr:colOff>
      <xdr:row>9</xdr:row>
      <xdr:rowOff>28575</xdr:rowOff>
    </xdr:from>
    <xdr:to>
      <xdr:col>25</xdr:col>
      <xdr:colOff>0</xdr:colOff>
      <xdr:row>9</xdr:row>
      <xdr:rowOff>228600</xdr:rowOff>
    </xdr:to>
    <xdr:sp>
      <xdr:nvSpPr>
        <xdr:cNvPr id="48" name="TextBox 64"/>
        <xdr:cNvSpPr txBox="1">
          <a:spLocks noChangeArrowheads="1"/>
        </xdr:cNvSpPr>
      </xdr:nvSpPr>
      <xdr:spPr>
        <a:xfrm>
          <a:off x="10229850" y="3295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8</xdr:row>
      <xdr:rowOff>19050</xdr:rowOff>
    </xdr:from>
    <xdr:to>
      <xdr:col>25</xdr:col>
      <xdr:colOff>0</xdr:colOff>
      <xdr:row>8</xdr:row>
      <xdr:rowOff>219075</xdr:rowOff>
    </xdr:to>
    <xdr:sp>
      <xdr:nvSpPr>
        <xdr:cNvPr id="49" name="TextBox 65"/>
        <xdr:cNvSpPr txBox="1">
          <a:spLocks noChangeArrowheads="1"/>
        </xdr:cNvSpPr>
      </xdr:nvSpPr>
      <xdr:spPr>
        <a:xfrm>
          <a:off x="10229850" y="29051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8</xdr:row>
      <xdr:rowOff>38100</xdr:rowOff>
    </xdr:from>
    <xdr:to>
      <xdr:col>25</xdr:col>
      <xdr:colOff>0</xdr:colOff>
      <xdr:row>8</xdr:row>
      <xdr:rowOff>238125</xdr:rowOff>
    </xdr:to>
    <xdr:sp>
      <xdr:nvSpPr>
        <xdr:cNvPr id="50" name="TextBox 66"/>
        <xdr:cNvSpPr txBox="1">
          <a:spLocks noChangeArrowheads="1"/>
        </xdr:cNvSpPr>
      </xdr:nvSpPr>
      <xdr:spPr>
        <a:xfrm>
          <a:off x="10229850" y="2924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7</xdr:row>
      <xdr:rowOff>19050</xdr:rowOff>
    </xdr:from>
    <xdr:to>
      <xdr:col>25</xdr:col>
      <xdr:colOff>0</xdr:colOff>
      <xdr:row>7</xdr:row>
      <xdr:rowOff>219075</xdr:rowOff>
    </xdr:to>
    <xdr:sp>
      <xdr:nvSpPr>
        <xdr:cNvPr id="51" name="TextBox 67"/>
        <xdr:cNvSpPr txBox="1">
          <a:spLocks noChangeArrowheads="1"/>
        </xdr:cNvSpPr>
      </xdr:nvSpPr>
      <xdr:spPr>
        <a:xfrm>
          <a:off x="10229850" y="24479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52" name="TextBox 69"/>
        <xdr:cNvSpPr txBox="1">
          <a:spLocks noChangeArrowheads="1"/>
        </xdr:cNvSpPr>
      </xdr:nvSpPr>
      <xdr:spPr>
        <a:xfrm>
          <a:off x="11372850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25</xdr:col>
      <xdr:colOff>333375</xdr:colOff>
      <xdr:row>8</xdr:row>
      <xdr:rowOff>323850</xdr:rowOff>
    </xdr:from>
    <xdr:to>
      <xdr:col>26</xdr:col>
      <xdr:colOff>123825</xdr:colOff>
      <xdr:row>9</xdr:row>
      <xdr:rowOff>114300</xdr:rowOff>
    </xdr:to>
    <xdr:sp>
      <xdr:nvSpPr>
        <xdr:cNvPr id="53" name="TextBox 70"/>
        <xdr:cNvSpPr txBox="1">
          <a:spLocks noChangeArrowheads="1"/>
        </xdr:cNvSpPr>
      </xdr:nvSpPr>
      <xdr:spPr>
        <a:xfrm>
          <a:off x="10563225" y="32099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32</xdr:col>
      <xdr:colOff>0</xdr:colOff>
      <xdr:row>8</xdr:row>
      <xdr:rowOff>295275</xdr:rowOff>
    </xdr:from>
    <xdr:to>
      <xdr:col>32</xdr:col>
      <xdr:colOff>0</xdr:colOff>
      <xdr:row>9</xdr:row>
      <xdr:rowOff>104775</xdr:rowOff>
    </xdr:to>
    <xdr:sp>
      <xdr:nvSpPr>
        <xdr:cNvPr id="54" name="TextBox 71"/>
        <xdr:cNvSpPr txBox="1">
          <a:spLocks noChangeArrowheads="1"/>
        </xdr:cNvSpPr>
      </xdr:nvSpPr>
      <xdr:spPr>
        <a:xfrm>
          <a:off x="13096875" y="31813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32</xdr:col>
      <xdr:colOff>0</xdr:colOff>
      <xdr:row>7</xdr:row>
      <xdr:rowOff>209550</xdr:rowOff>
    </xdr:from>
    <xdr:to>
      <xdr:col>32</xdr:col>
      <xdr:colOff>0</xdr:colOff>
      <xdr:row>7</xdr:row>
      <xdr:rowOff>409575</xdr:rowOff>
    </xdr:to>
    <xdr:sp>
      <xdr:nvSpPr>
        <xdr:cNvPr id="55" name="TextBox 72"/>
        <xdr:cNvSpPr txBox="1">
          <a:spLocks noChangeArrowheads="1"/>
        </xdr:cNvSpPr>
      </xdr:nvSpPr>
      <xdr:spPr>
        <a:xfrm>
          <a:off x="13096875" y="26384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32</xdr:col>
      <xdr:colOff>0</xdr:colOff>
      <xdr:row>8</xdr:row>
      <xdr:rowOff>304800</xdr:rowOff>
    </xdr:from>
    <xdr:to>
      <xdr:col>32</xdr:col>
      <xdr:colOff>0</xdr:colOff>
      <xdr:row>9</xdr:row>
      <xdr:rowOff>142875</xdr:rowOff>
    </xdr:to>
    <xdr:sp>
      <xdr:nvSpPr>
        <xdr:cNvPr id="56" name="TextBox 73"/>
        <xdr:cNvSpPr txBox="1">
          <a:spLocks noChangeArrowheads="1"/>
        </xdr:cNvSpPr>
      </xdr:nvSpPr>
      <xdr:spPr>
        <a:xfrm>
          <a:off x="13096875" y="31908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57" name="TextBox 74"/>
        <xdr:cNvSpPr txBox="1">
          <a:spLocks noChangeArrowheads="1"/>
        </xdr:cNvSpPr>
      </xdr:nvSpPr>
      <xdr:spPr>
        <a:xfrm>
          <a:off x="11363325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219075</xdr:rowOff>
    </xdr:to>
    <xdr:sp>
      <xdr:nvSpPr>
        <xdr:cNvPr id="58" name="TextBox 75"/>
        <xdr:cNvSpPr txBox="1">
          <a:spLocks noChangeArrowheads="1"/>
        </xdr:cNvSpPr>
      </xdr:nvSpPr>
      <xdr:spPr>
        <a:xfrm>
          <a:off x="13096875" y="65246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85725</xdr:colOff>
      <xdr:row>13</xdr:row>
      <xdr:rowOff>238125</xdr:rowOff>
    </xdr:to>
    <xdr:sp>
      <xdr:nvSpPr>
        <xdr:cNvPr id="59" name="TextBox 76"/>
        <xdr:cNvSpPr txBox="1">
          <a:spLocks noChangeArrowheads="1"/>
        </xdr:cNvSpPr>
      </xdr:nvSpPr>
      <xdr:spPr>
        <a:xfrm>
          <a:off x="11363325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219075</xdr:rowOff>
    </xdr:to>
    <xdr:sp>
      <xdr:nvSpPr>
        <xdr:cNvPr id="60" name="TextBox 77"/>
        <xdr:cNvSpPr txBox="1">
          <a:spLocks noChangeArrowheads="1"/>
        </xdr:cNvSpPr>
      </xdr:nvSpPr>
      <xdr:spPr>
        <a:xfrm>
          <a:off x="13096875" y="65246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266700</xdr:rowOff>
    </xdr:to>
    <xdr:sp>
      <xdr:nvSpPr>
        <xdr:cNvPr id="61" name="TextBox 78"/>
        <xdr:cNvSpPr txBox="1">
          <a:spLocks noChangeArrowheads="1"/>
        </xdr:cNvSpPr>
      </xdr:nvSpPr>
      <xdr:spPr>
        <a:xfrm>
          <a:off x="13096875" y="6524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333375</xdr:colOff>
      <xdr:row>7</xdr:row>
      <xdr:rowOff>219075</xdr:rowOff>
    </xdr:from>
    <xdr:to>
      <xdr:col>12</xdr:col>
      <xdr:colOff>171450</xdr:colOff>
      <xdr:row>7</xdr:row>
      <xdr:rowOff>428625</xdr:rowOff>
    </xdr:to>
    <xdr:sp>
      <xdr:nvSpPr>
        <xdr:cNvPr id="62" name="TextBox 79"/>
        <xdr:cNvSpPr txBox="1">
          <a:spLocks noChangeArrowheads="1"/>
        </xdr:cNvSpPr>
      </xdr:nvSpPr>
      <xdr:spPr>
        <a:xfrm>
          <a:off x="4838700" y="264795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19</xdr:col>
      <xdr:colOff>323850</xdr:colOff>
      <xdr:row>7</xdr:row>
      <xdr:rowOff>228600</xdr:rowOff>
    </xdr:from>
    <xdr:to>
      <xdr:col>20</xdr:col>
      <xdr:colOff>123825</xdr:colOff>
      <xdr:row>7</xdr:row>
      <xdr:rowOff>428625</xdr:rowOff>
    </xdr:to>
    <xdr:sp>
      <xdr:nvSpPr>
        <xdr:cNvPr id="63" name="TextBox 82"/>
        <xdr:cNvSpPr txBox="1">
          <a:spLocks noChangeArrowheads="1"/>
        </xdr:cNvSpPr>
      </xdr:nvSpPr>
      <xdr:spPr>
        <a:xfrm>
          <a:off x="810577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19</xdr:col>
      <xdr:colOff>276225</xdr:colOff>
      <xdr:row>7</xdr:row>
      <xdr:rowOff>238125</xdr:rowOff>
    </xdr:from>
    <xdr:to>
      <xdr:col>20</xdr:col>
      <xdr:colOff>114300</xdr:colOff>
      <xdr:row>7</xdr:row>
      <xdr:rowOff>447675</xdr:rowOff>
    </xdr:to>
    <xdr:sp>
      <xdr:nvSpPr>
        <xdr:cNvPr id="64" name="TextBox 83"/>
        <xdr:cNvSpPr txBox="1">
          <a:spLocks noChangeArrowheads="1"/>
        </xdr:cNvSpPr>
      </xdr:nvSpPr>
      <xdr:spPr>
        <a:xfrm>
          <a:off x="8058150" y="26670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21</xdr:col>
      <xdr:colOff>323850</xdr:colOff>
      <xdr:row>8</xdr:row>
      <xdr:rowOff>304800</xdr:rowOff>
    </xdr:from>
    <xdr:to>
      <xdr:col>22</xdr:col>
      <xdr:colOff>152400</xdr:colOff>
      <xdr:row>9</xdr:row>
      <xdr:rowOff>114300</xdr:rowOff>
    </xdr:to>
    <xdr:sp>
      <xdr:nvSpPr>
        <xdr:cNvPr id="65" name="TextBox 84"/>
        <xdr:cNvSpPr txBox="1">
          <a:spLocks noChangeArrowheads="1"/>
        </xdr:cNvSpPr>
      </xdr:nvSpPr>
      <xdr:spPr>
        <a:xfrm>
          <a:off x="892492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17</xdr:col>
      <xdr:colOff>333375</xdr:colOff>
      <xdr:row>8</xdr:row>
      <xdr:rowOff>304800</xdr:rowOff>
    </xdr:from>
    <xdr:to>
      <xdr:col>18</xdr:col>
      <xdr:colOff>152400</xdr:colOff>
      <xdr:row>9</xdr:row>
      <xdr:rowOff>142875</xdr:rowOff>
    </xdr:to>
    <xdr:sp>
      <xdr:nvSpPr>
        <xdr:cNvPr id="66" name="TextBox 85"/>
        <xdr:cNvSpPr txBox="1">
          <a:spLocks noChangeArrowheads="1"/>
        </xdr:cNvSpPr>
      </xdr:nvSpPr>
      <xdr:spPr>
        <a:xfrm>
          <a:off x="7296150" y="319087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27</xdr:col>
      <xdr:colOff>295275</xdr:colOff>
      <xdr:row>7</xdr:row>
      <xdr:rowOff>209550</xdr:rowOff>
    </xdr:from>
    <xdr:to>
      <xdr:col>28</xdr:col>
      <xdr:colOff>95250</xdr:colOff>
      <xdr:row>7</xdr:row>
      <xdr:rowOff>409575</xdr:rowOff>
    </xdr:to>
    <xdr:sp>
      <xdr:nvSpPr>
        <xdr:cNvPr id="67" name="TextBox 87"/>
        <xdr:cNvSpPr txBox="1">
          <a:spLocks noChangeArrowheads="1"/>
        </xdr:cNvSpPr>
      </xdr:nvSpPr>
      <xdr:spPr>
        <a:xfrm>
          <a:off x="11344275" y="26384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25</xdr:col>
      <xdr:colOff>304800</xdr:colOff>
      <xdr:row>8</xdr:row>
      <xdr:rowOff>304800</xdr:rowOff>
    </xdr:from>
    <xdr:to>
      <xdr:col>26</xdr:col>
      <xdr:colOff>95250</xdr:colOff>
      <xdr:row>9</xdr:row>
      <xdr:rowOff>142875</xdr:rowOff>
    </xdr:to>
    <xdr:sp>
      <xdr:nvSpPr>
        <xdr:cNvPr id="68" name="TextBox 88"/>
        <xdr:cNvSpPr txBox="1">
          <a:spLocks noChangeArrowheads="1"/>
        </xdr:cNvSpPr>
      </xdr:nvSpPr>
      <xdr:spPr>
        <a:xfrm>
          <a:off x="10534650" y="319087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69" name="TextBox 89"/>
        <xdr:cNvSpPr txBox="1">
          <a:spLocks noChangeArrowheads="1"/>
        </xdr:cNvSpPr>
      </xdr:nvSpPr>
      <xdr:spPr>
        <a:xfrm>
          <a:off x="11372850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7</xdr:row>
      <xdr:rowOff>238125</xdr:rowOff>
    </xdr:from>
    <xdr:to>
      <xdr:col>28</xdr:col>
      <xdr:colOff>114300</xdr:colOff>
      <xdr:row>7</xdr:row>
      <xdr:rowOff>447675</xdr:rowOff>
    </xdr:to>
    <xdr:sp>
      <xdr:nvSpPr>
        <xdr:cNvPr id="70" name="TextBox 90"/>
        <xdr:cNvSpPr txBox="1">
          <a:spLocks noChangeArrowheads="1"/>
        </xdr:cNvSpPr>
      </xdr:nvSpPr>
      <xdr:spPr>
        <a:xfrm>
          <a:off x="11325225" y="26670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25</xdr:col>
      <xdr:colOff>361950</xdr:colOff>
      <xdr:row>8</xdr:row>
      <xdr:rowOff>304800</xdr:rowOff>
    </xdr:from>
    <xdr:to>
      <xdr:col>26</xdr:col>
      <xdr:colOff>190500</xdr:colOff>
      <xdr:row>9</xdr:row>
      <xdr:rowOff>219075</xdr:rowOff>
    </xdr:to>
    <xdr:sp>
      <xdr:nvSpPr>
        <xdr:cNvPr id="71" name="TextBox 92"/>
        <xdr:cNvSpPr txBox="1">
          <a:spLocks noChangeArrowheads="1"/>
        </xdr:cNvSpPr>
      </xdr:nvSpPr>
      <xdr:spPr>
        <a:xfrm>
          <a:off x="10591800" y="3190875"/>
          <a:ext cx="238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314325</xdr:colOff>
      <xdr:row>13</xdr:row>
      <xdr:rowOff>28575</xdr:rowOff>
    </xdr:from>
    <xdr:to>
      <xdr:col>12</xdr:col>
      <xdr:colOff>85725</xdr:colOff>
      <xdr:row>13</xdr:row>
      <xdr:rowOff>238125</xdr:rowOff>
    </xdr:to>
    <xdr:sp>
      <xdr:nvSpPr>
        <xdr:cNvPr id="72" name="TextBox 93"/>
        <xdr:cNvSpPr txBox="1">
          <a:spLocks noChangeArrowheads="1"/>
        </xdr:cNvSpPr>
      </xdr:nvSpPr>
      <xdr:spPr>
        <a:xfrm>
          <a:off x="4819650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
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123825</xdr:colOff>
      <xdr:row>13</xdr:row>
      <xdr:rowOff>219075</xdr:rowOff>
    </xdr:to>
    <xdr:sp>
      <xdr:nvSpPr>
        <xdr:cNvPr id="73" name="TextBox 94"/>
        <xdr:cNvSpPr txBox="1">
          <a:spLocks noChangeArrowheads="1"/>
        </xdr:cNvSpPr>
      </xdr:nvSpPr>
      <xdr:spPr>
        <a:xfrm>
          <a:off x="8096250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85725</xdr:colOff>
      <xdr:row>13</xdr:row>
      <xdr:rowOff>238125</xdr:rowOff>
    </xdr:to>
    <xdr:sp>
      <xdr:nvSpPr>
        <xdr:cNvPr id="74" name="TextBox 95"/>
        <xdr:cNvSpPr txBox="1">
          <a:spLocks noChangeArrowheads="1"/>
        </xdr:cNvSpPr>
      </xdr:nvSpPr>
      <xdr:spPr>
        <a:xfrm>
          <a:off x="8096250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13</xdr:row>
      <xdr:rowOff>28575</xdr:rowOff>
    </xdr:from>
    <xdr:to>
      <xdr:col>20</xdr:col>
      <xdr:colOff>85725</xdr:colOff>
      <xdr:row>13</xdr:row>
      <xdr:rowOff>238125</xdr:rowOff>
    </xdr:to>
    <xdr:sp>
      <xdr:nvSpPr>
        <xdr:cNvPr id="75" name="TextBox 96"/>
        <xdr:cNvSpPr txBox="1">
          <a:spLocks noChangeArrowheads="1"/>
        </xdr:cNvSpPr>
      </xdr:nvSpPr>
      <xdr:spPr>
        <a:xfrm>
          <a:off x="8096250" y="65246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142875</xdr:colOff>
      <xdr:row>13</xdr:row>
      <xdr:rowOff>219075</xdr:rowOff>
    </xdr:to>
    <xdr:sp>
      <xdr:nvSpPr>
        <xdr:cNvPr id="76" name="TextBox 97"/>
        <xdr:cNvSpPr txBox="1">
          <a:spLocks noChangeArrowheads="1"/>
        </xdr:cNvSpPr>
      </xdr:nvSpPr>
      <xdr:spPr>
        <a:xfrm>
          <a:off x="11363325" y="65246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77" name="TextBox 98"/>
        <xdr:cNvSpPr txBox="1">
          <a:spLocks noChangeArrowheads="1"/>
        </xdr:cNvSpPr>
      </xdr:nvSpPr>
      <xdr:spPr>
        <a:xfrm>
          <a:off x="11363325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142875</xdr:colOff>
      <xdr:row>13</xdr:row>
      <xdr:rowOff>266700</xdr:rowOff>
    </xdr:to>
    <xdr:sp>
      <xdr:nvSpPr>
        <xdr:cNvPr id="78" name="TextBox 99"/>
        <xdr:cNvSpPr txBox="1">
          <a:spLocks noChangeArrowheads="1"/>
        </xdr:cNvSpPr>
      </xdr:nvSpPr>
      <xdr:spPr>
        <a:xfrm>
          <a:off x="11363325" y="6524625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79" name="TextBox 100"/>
        <xdr:cNvSpPr txBox="1">
          <a:spLocks noChangeArrowheads="1"/>
        </xdr:cNvSpPr>
      </xdr:nvSpPr>
      <xdr:spPr>
        <a:xfrm>
          <a:off x="11363325" y="652462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13</xdr:row>
      <xdr:rowOff>28575</xdr:rowOff>
    </xdr:from>
    <xdr:to>
      <xdr:col>28</xdr:col>
      <xdr:colOff>152400</xdr:colOff>
      <xdr:row>13</xdr:row>
      <xdr:rowOff>257175</xdr:rowOff>
    </xdr:to>
    <xdr:sp>
      <xdr:nvSpPr>
        <xdr:cNvPr id="80" name="TextBox 101"/>
        <xdr:cNvSpPr txBox="1">
          <a:spLocks noChangeArrowheads="1"/>
        </xdr:cNvSpPr>
      </xdr:nvSpPr>
      <xdr:spPr>
        <a:xfrm>
          <a:off x="11363325" y="652462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27</xdr:col>
      <xdr:colOff>295275</xdr:colOff>
      <xdr:row>7</xdr:row>
      <xdr:rowOff>209550</xdr:rowOff>
    </xdr:from>
    <xdr:to>
      <xdr:col>28</xdr:col>
      <xdr:colOff>95250</xdr:colOff>
      <xdr:row>7</xdr:row>
      <xdr:rowOff>409575</xdr:rowOff>
    </xdr:to>
    <xdr:sp>
      <xdr:nvSpPr>
        <xdr:cNvPr id="81" name="TextBox 103"/>
        <xdr:cNvSpPr txBox="1">
          <a:spLocks noChangeArrowheads="1"/>
        </xdr:cNvSpPr>
      </xdr:nvSpPr>
      <xdr:spPr>
        <a:xfrm>
          <a:off x="11344275" y="26384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82" name="TextBox 104"/>
        <xdr:cNvSpPr txBox="1">
          <a:spLocks noChangeArrowheads="1"/>
        </xdr:cNvSpPr>
      </xdr:nvSpPr>
      <xdr:spPr>
        <a:xfrm>
          <a:off x="11372850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7</xdr:row>
      <xdr:rowOff>238125</xdr:rowOff>
    </xdr:from>
    <xdr:to>
      <xdr:col>28</xdr:col>
      <xdr:colOff>114300</xdr:colOff>
      <xdr:row>7</xdr:row>
      <xdr:rowOff>447675</xdr:rowOff>
    </xdr:to>
    <xdr:sp>
      <xdr:nvSpPr>
        <xdr:cNvPr id="83" name="TextBox 105"/>
        <xdr:cNvSpPr txBox="1">
          <a:spLocks noChangeArrowheads="1"/>
        </xdr:cNvSpPr>
      </xdr:nvSpPr>
      <xdr:spPr>
        <a:xfrm>
          <a:off x="11325225" y="26670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5</xdr:col>
      <xdr:colOff>295275</xdr:colOff>
      <xdr:row>8</xdr:row>
      <xdr:rowOff>323850</xdr:rowOff>
    </xdr:from>
    <xdr:to>
      <xdr:col>6</xdr:col>
      <xdr:colOff>104775</xdr:colOff>
      <xdr:row>9</xdr:row>
      <xdr:rowOff>180975</xdr:rowOff>
    </xdr:to>
    <xdr:sp>
      <xdr:nvSpPr>
        <xdr:cNvPr id="84" name="TextBox 106"/>
        <xdr:cNvSpPr txBox="1">
          <a:spLocks noChangeArrowheads="1"/>
        </xdr:cNvSpPr>
      </xdr:nvSpPr>
      <xdr:spPr>
        <a:xfrm>
          <a:off x="2343150" y="320992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9</xdr:col>
      <xdr:colOff>323850</xdr:colOff>
      <xdr:row>8</xdr:row>
      <xdr:rowOff>304800</xdr:rowOff>
    </xdr:from>
    <xdr:to>
      <xdr:col>10</xdr:col>
      <xdr:colOff>152400</xdr:colOff>
      <xdr:row>9</xdr:row>
      <xdr:rowOff>114300</xdr:rowOff>
    </xdr:to>
    <xdr:sp>
      <xdr:nvSpPr>
        <xdr:cNvPr id="85" name="TextBox 108"/>
        <xdr:cNvSpPr txBox="1">
          <a:spLocks noChangeArrowheads="1"/>
        </xdr:cNvSpPr>
      </xdr:nvSpPr>
      <xdr:spPr>
        <a:xfrm>
          <a:off x="401002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21</xdr:col>
      <xdr:colOff>304800</xdr:colOff>
      <xdr:row>8</xdr:row>
      <xdr:rowOff>304800</xdr:rowOff>
    </xdr:from>
    <xdr:to>
      <xdr:col>22</xdr:col>
      <xdr:colOff>95250</xdr:colOff>
      <xdr:row>9</xdr:row>
      <xdr:rowOff>142875</xdr:rowOff>
    </xdr:to>
    <xdr:sp>
      <xdr:nvSpPr>
        <xdr:cNvPr id="86" name="TextBox 109"/>
        <xdr:cNvSpPr txBox="1">
          <a:spLocks noChangeArrowheads="1"/>
        </xdr:cNvSpPr>
      </xdr:nvSpPr>
      <xdr:spPr>
        <a:xfrm>
          <a:off x="8905875" y="319087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21</xdr:col>
      <xdr:colOff>333375</xdr:colOff>
      <xdr:row>8</xdr:row>
      <xdr:rowOff>304800</xdr:rowOff>
    </xdr:from>
    <xdr:to>
      <xdr:col>22</xdr:col>
      <xdr:colOff>152400</xdr:colOff>
      <xdr:row>9</xdr:row>
      <xdr:rowOff>142875</xdr:rowOff>
    </xdr:to>
    <xdr:sp>
      <xdr:nvSpPr>
        <xdr:cNvPr id="87" name="TextBox 110"/>
        <xdr:cNvSpPr txBox="1">
          <a:spLocks noChangeArrowheads="1"/>
        </xdr:cNvSpPr>
      </xdr:nvSpPr>
      <xdr:spPr>
        <a:xfrm>
          <a:off x="8934450" y="319087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25</xdr:col>
      <xdr:colOff>323850</xdr:colOff>
      <xdr:row>8</xdr:row>
      <xdr:rowOff>304800</xdr:rowOff>
    </xdr:from>
    <xdr:to>
      <xdr:col>26</xdr:col>
      <xdr:colOff>152400</xdr:colOff>
      <xdr:row>9</xdr:row>
      <xdr:rowOff>114300</xdr:rowOff>
    </xdr:to>
    <xdr:sp>
      <xdr:nvSpPr>
        <xdr:cNvPr id="88" name="TextBox 111"/>
        <xdr:cNvSpPr txBox="1">
          <a:spLocks noChangeArrowheads="1"/>
        </xdr:cNvSpPr>
      </xdr:nvSpPr>
      <xdr:spPr>
        <a:xfrm>
          <a:off x="10553700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25</xdr:col>
      <xdr:colOff>295275</xdr:colOff>
      <xdr:row>8</xdr:row>
      <xdr:rowOff>295275</xdr:rowOff>
    </xdr:from>
    <xdr:to>
      <xdr:col>26</xdr:col>
      <xdr:colOff>123825</xdr:colOff>
      <xdr:row>9</xdr:row>
      <xdr:rowOff>104775</xdr:rowOff>
    </xdr:to>
    <xdr:sp>
      <xdr:nvSpPr>
        <xdr:cNvPr id="89" name="TextBox 112"/>
        <xdr:cNvSpPr txBox="1">
          <a:spLocks noChangeArrowheads="1"/>
        </xdr:cNvSpPr>
      </xdr:nvSpPr>
      <xdr:spPr>
        <a:xfrm>
          <a:off x="10525125" y="31813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25</xdr:col>
      <xdr:colOff>304800</xdr:colOff>
      <xdr:row>8</xdr:row>
      <xdr:rowOff>285750</xdr:rowOff>
    </xdr:from>
    <xdr:to>
      <xdr:col>26</xdr:col>
      <xdr:colOff>95250</xdr:colOff>
      <xdr:row>9</xdr:row>
      <xdr:rowOff>161925</xdr:rowOff>
    </xdr:to>
    <xdr:sp>
      <xdr:nvSpPr>
        <xdr:cNvPr id="90" name="TextBox 113"/>
        <xdr:cNvSpPr txBox="1">
          <a:spLocks noChangeArrowheads="1"/>
        </xdr:cNvSpPr>
      </xdr:nvSpPr>
      <xdr:spPr>
        <a:xfrm>
          <a:off x="10534650" y="3171825"/>
          <a:ext cx="200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29</xdr:col>
      <xdr:colOff>314325</xdr:colOff>
      <xdr:row>8</xdr:row>
      <xdr:rowOff>314325</xdr:rowOff>
    </xdr:from>
    <xdr:to>
      <xdr:col>30</xdr:col>
      <xdr:colOff>133350</xdr:colOff>
      <xdr:row>9</xdr:row>
      <xdr:rowOff>152400</xdr:rowOff>
    </xdr:to>
    <xdr:sp>
      <xdr:nvSpPr>
        <xdr:cNvPr id="91" name="TextBox 119"/>
        <xdr:cNvSpPr txBox="1">
          <a:spLocks noChangeArrowheads="1"/>
        </xdr:cNvSpPr>
      </xdr:nvSpPr>
      <xdr:spPr>
        <a:xfrm>
          <a:off x="12182475" y="320040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workbookViewId="0" topLeftCell="A1">
      <selection activeCell="F7" sqref="F7:F8"/>
    </sheetView>
  </sheetViews>
  <sheetFormatPr defaultColWidth="9.00390625" defaultRowHeight="13.5"/>
  <cols>
    <col min="1" max="1" width="4.625" style="5" customWidth="1"/>
    <col min="2" max="2" width="29.625" style="5" customWidth="1"/>
    <col min="3" max="3" width="4.625" style="5" customWidth="1"/>
    <col min="4" max="4" width="29.625" style="5" customWidth="1"/>
    <col min="5" max="5" width="4.625" style="5" customWidth="1"/>
    <col min="6" max="6" width="29.625" style="5" customWidth="1"/>
    <col min="7" max="7" width="4.625" style="5" customWidth="1"/>
    <col min="8" max="8" width="29.625" style="5" customWidth="1"/>
    <col min="9" max="9" width="4.625" style="5" customWidth="1"/>
    <col min="10" max="16384" width="9.00390625" style="5" customWidth="1"/>
  </cols>
  <sheetData>
    <row r="1" spans="1:27" s="15" customFormat="1" ht="44.25" customHeight="1">
      <c r="A1" s="158"/>
      <c r="B1" s="220">
        <f ca="1">TODAY()</f>
        <v>39555</v>
      </c>
      <c r="C1" s="220"/>
      <c r="D1" s="159" t="s">
        <v>105</v>
      </c>
      <c r="E1" s="160"/>
      <c r="F1" s="160"/>
      <c r="G1" s="158"/>
      <c r="H1" s="158"/>
      <c r="I1" s="16"/>
      <c r="J1" s="16"/>
      <c r="K1" s="16"/>
      <c r="L1" s="16"/>
      <c r="M1" s="16"/>
      <c r="N1" s="16"/>
      <c r="O1" s="16"/>
      <c r="P1" s="16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14" s="20" customFormat="1" ht="42" customHeight="1">
      <c r="B2" s="129">
        <v>38111</v>
      </c>
      <c r="C2" s="130" t="s">
        <v>106</v>
      </c>
      <c r="D2" s="131"/>
      <c r="E2" s="131"/>
      <c r="F2" s="132"/>
      <c r="G2" s="131"/>
      <c r="H2" s="133">
        <v>4</v>
      </c>
      <c r="I2" s="22"/>
      <c r="J2" s="22"/>
      <c r="K2" s="22"/>
      <c r="L2" s="22"/>
      <c r="M2" s="22"/>
      <c r="N2" s="22"/>
    </row>
    <row r="3" ht="26.25" customHeight="1">
      <c r="A3" s="14"/>
    </row>
    <row r="4" spans="1:12" ht="45" customHeight="1">
      <c r="A4" s="219" t="s">
        <v>166</v>
      </c>
      <c r="B4" s="219"/>
      <c r="C4" s="219" t="s">
        <v>164</v>
      </c>
      <c r="D4" s="219"/>
      <c r="E4" s="219" t="s">
        <v>46</v>
      </c>
      <c r="F4" s="219"/>
      <c r="G4" s="219" t="s">
        <v>47</v>
      </c>
      <c r="H4" s="219"/>
      <c r="K4" s="32" t="s">
        <v>90</v>
      </c>
      <c r="L4" s="32" t="s">
        <v>167</v>
      </c>
    </row>
    <row r="5" spans="1:12" ht="45" customHeight="1">
      <c r="A5" s="134" t="s">
        <v>107</v>
      </c>
      <c r="B5" s="135" t="s">
        <v>108</v>
      </c>
      <c r="C5" s="134" t="s">
        <v>107</v>
      </c>
      <c r="D5" s="135" t="s">
        <v>109</v>
      </c>
      <c r="E5" s="134" t="s">
        <v>107</v>
      </c>
      <c r="F5" s="135" t="s">
        <v>110</v>
      </c>
      <c r="G5" s="134" t="s">
        <v>107</v>
      </c>
      <c r="H5" s="135" t="s">
        <v>111</v>
      </c>
      <c r="K5" s="32"/>
      <c r="L5" s="32" t="s">
        <v>165</v>
      </c>
    </row>
    <row r="6" spans="1:12" ht="45" customHeight="1">
      <c r="A6" s="134">
        <v>1</v>
      </c>
      <c r="B6" s="128" t="s">
        <v>175</v>
      </c>
      <c r="C6" s="134">
        <v>1</v>
      </c>
      <c r="D6" s="128" t="s">
        <v>178</v>
      </c>
      <c r="E6" s="134">
        <v>1</v>
      </c>
      <c r="F6" s="128" t="s">
        <v>181</v>
      </c>
      <c r="G6" s="134">
        <v>1</v>
      </c>
      <c r="H6" s="128" t="s">
        <v>171</v>
      </c>
      <c r="K6" s="32"/>
      <c r="L6" s="32" t="s">
        <v>91</v>
      </c>
    </row>
    <row r="7" spans="1:12" ht="45" customHeight="1">
      <c r="A7" s="134">
        <v>2</v>
      </c>
      <c r="B7" s="128" t="s">
        <v>185</v>
      </c>
      <c r="C7" s="134">
        <v>2</v>
      </c>
      <c r="D7" s="128" t="s">
        <v>179</v>
      </c>
      <c r="E7" s="134">
        <v>2</v>
      </c>
      <c r="F7" s="128" t="s">
        <v>172</v>
      </c>
      <c r="G7" s="134">
        <v>2</v>
      </c>
      <c r="H7" s="128" t="s">
        <v>184</v>
      </c>
      <c r="K7" s="32"/>
      <c r="L7" s="32" t="s">
        <v>92</v>
      </c>
    </row>
    <row r="8" spans="1:12" ht="45" customHeight="1">
      <c r="A8" s="134">
        <v>3</v>
      </c>
      <c r="B8" s="128" t="s">
        <v>176</v>
      </c>
      <c r="C8" s="134">
        <v>3</v>
      </c>
      <c r="D8" s="128" t="s">
        <v>170</v>
      </c>
      <c r="E8" s="134">
        <v>3</v>
      </c>
      <c r="F8" s="128" t="s">
        <v>182</v>
      </c>
      <c r="G8" s="134">
        <v>3</v>
      </c>
      <c r="H8" s="128" t="s">
        <v>169</v>
      </c>
      <c r="K8" s="32"/>
      <c r="L8" s="32"/>
    </row>
    <row r="9" spans="1:12" ht="45" customHeight="1">
      <c r="A9" s="134">
        <v>4</v>
      </c>
      <c r="B9" s="128" t="s">
        <v>177</v>
      </c>
      <c r="C9" s="134">
        <v>4</v>
      </c>
      <c r="D9" s="128" t="s">
        <v>180</v>
      </c>
      <c r="E9" s="134">
        <v>4</v>
      </c>
      <c r="F9" s="128" t="s">
        <v>183</v>
      </c>
      <c r="G9" s="134">
        <v>4</v>
      </c>
      <c r="H9" s="128" t="s">
        <v>173</v>
      </c>
      <c r="K9" s="32"/>
      <c r="L9" s="32"/>
    </row>
    <row r="10" ht="21" customHeight="1"/>
    <row r="11" ht="21" customHeight="1" thickBot="1"/>
    <row r="12" spans="1:8" s="8" customFormat="1" ht="44.25" customHeight="1" thickTop="1">
      <c r="A12" s="18"/>
      <c r="B12" s="65"/>
      <c r="C12" s="6"/>
      <c r="D12" s="6"/>
      <c r="E12" s="6"/>
      <c r="F12" s="6"/>
      <c r="G12" s="6"/>
      <c r="H12" s="7"/>
    </row>
    <row r="13" spans="1:8" s="9" customFormat="1" ht="44.25" customHeight="1">
      <c r="A13" s="64"/>
      <c r="B13" s="136" t="str">
        <f>B5</f>
        <v>A</v>
      </c>
      <c r="C13" s="137"/>
      <c r="D13" s="137"/>
      <c r="E13" s="137"/>
      <c r="F13" s="138" t="str">
        <f>D5</f>
        <v>B</v>
      </c>
      <c r="G13" s="139"/>
      <c r="H13" s="140"/>
    </row>
    <row r="14" spans="2:8" s="11" customFormat="1" ht="44.25" customHeight="1">
      <c r="B14" s="66" t="str">
        <f>B6</f>
        <v>アビーカ米沢</v>
      </c>
      <c r="D14" s="11" t="str">
        <f>B7</f>
        <v>ふじかげＳＣ山形</v>
      </c>
      <c r="F14" s="23" t="str">
        <f>D6</f>
        <v>ＦＣアルカディア</v>
      </c>
      <c r="G14" s="23"/>
      <c r="H14" s="67" t="str">
        <f>D7</f>
        <v>鵜飼サッカークラブ</v>
      </c>
    </row>
    <row r="15" spans="2:8" s="11" customFormat="1" ht="44.25" customHeight="1">
      <c r="B15" s="145" t="s">
        <v>115</v>
      </c>
      <c r="C15" s="146"/>
      <c r="D15" s="147" t="s">
        <v>112</v>
      </c>
      <c r="E15" s="148"/>
      <c r="F15" s="149" t="s">
        <v>115</v>
      </c>
      <c r="G15" s="146"/>
      <c r="H15" s="150" t="s">
        <v>112</v>
      </c>
    </row>
    <row r="16" spans="2:8" s="11" customFormat="1" ht="44.25" customHeight="1">
      <c r="B16" s="151"/>
      <c r="C16" s="146"/>
      <c r="D16" s="146"/>
      <c r="E16" s="148"/>
      <c r="F16" s="148"/>
      <c r="G16" s="146"/>
      <c r="H16" s="152"/>
    </row>
    <row r="17" spans="2:8" s="11" customFormat="1" ht="44.25" customHeight="1">
      <c r="B17" s="151"/>
      <c r="C17" s="146"/>
      <c r="D17" s="146"/>
      <c r="E17" s="148"/>
      <c r="F17" s="148"/>
      <c r="G17" s="146"/>
      <c r="H17" s="152"/>
    </row>
    <row r="18" spans="2:8" s="11" customFormat="1" ht="44.25" customHeight="1">
      <c r="B18" s="153" t="s">
        <v>116</v>
      </c>
      <c r="C18" s="154"/>
      <c r="D18" s="155" t="s">
        <v>113</v>
      </c>
      <c r="E18" s="148"/>
      <c r="F18" s="156" t="s">
        <v>116</v>
      </c>
      <c r="G18" s="154"/>
      <c r="H18" s="157" t="s">
        <v>114</v>
      </c>
    </row>
    <row r="19" spans="2:8" s="11" customFormat="1" ht="44.25" customHeight="1">
      <c r="B19" s="66" t="str">
        <f>B9</f>
        <v>河東サッカースポーツ少年団</v>
      </c>
      <c r="D19" s="11" t="str">
        <f>B8</f>
        <v>南原ＳＳＳ若鷹</v>
      </c>
      <c r="F19" s="23" t="str">
        <f>D9</f>
        <v>喜多方中央ｻｯｶｰｽﾎﾟｰﾂ少年団</v>
      </c>
      <c r="G19" s="23"/>
      <c r="H19" s="67" t="str">
        <f>D8</f>
        <v>ＴＭＴＳＣ</v>
      </c>
    </row>
    <row r="20" spans="2:8" ht="44.25" customHeight="1">
      <c r="B20" s="10"/>
      <c r="F20" s="12"/>
      <c r="H20" s="13"/>
    </row>
    <row r="21" spans="2:8" ht="44.25" customHeight="1">
      <c r="B21" s="141" t="str">
        <f>F5</f>
        <v>C</v>
      </c>
      <c r="C21" s="142"/>
      <c r="D21" s="142"/>
      <c r="E21" s="142"/>
      <c r="F21" s="138" t="str">
        <f>H5</f>
        <v>D</v>
      </c>
      <c r="G21" s="143"/>
      <c r="H21" s="144"/>
    </row>
    <row r="22" spans="2:8" s="11" customFormat="1" ht="44.25" customHeight="1">
      <c r="B22" s="66" t="str">
        <f>F6</f>
        <v>ＦＣ宮内２００２Ｊｒ</v>
      </c>
      <c r="D22" s="11" t="str">
        <f>F7</f>
        <v>町田大蔵ｻｯｶｰｽﾎﾟｰﾂ少年団</v>
      </c>
      <c r="F22" s="23" t="str">
        <f>H6</f>
        <v>北部ＦＣ</v>
      </c>
      <c r="G22" s="23"/>
      <c r="H22" s="67" t="str">
        <f>H7</f>
        <v>ながいﾕﾅｲﾃｯﾄﾞﾌｯﾄﾎﾞｰﾙｸﾗﾌﾞ</v>
      </c>
    </row>
    <row r="23" spans="2:8" s="146" customFormat="1" ht="44.25" customHeight="1">
      <c r="B23" s="145" t="s">
        <v>115</v>
      </c>
      <c r="D23" s="147" t="s">
        <v>117</v>
      </c>
      <c r="E23" s="148"/>
      <c r="F23" s="149" t="s">
        <v>115</v>
      </c>
      <c r="H23" s="150" t="s">
        <v>117</v>
      </c>
    </row>
    <row r="24" spans="2:8" s="146" customFormat="1" ht="44.25" customHeight="1">
      <c r="B24" s="151"/>
      <c r="E24" s="148"/>
      <c r="F24" s="148"/>
      <c r="H24" s="152"/>
    </row>
    <row r="25" spans="2:8" s="146" customFormat="1" ht="44.25" customHeight="1">
      <c r="B25" s="151"/>
      <c r="E25" s="148"/>
      <c r="F25" s="148"/>
      <c r="H25" s="152"/>
    </row>
    <row r="26" spans="2:8" s="146" customFormat="1" ht="44.25" customHeight="1">
      <c r="B26" s="153" t="s">
        <v>116</v>
      </c>
      <c r="C26" s="154"/>
      <c r="D26" s="155" t="s">
        <v>118</v>
      </c>
      <c r="E26" s="148"/>
      <c r="F26" s="156" t="s">
        <v>116</v>
      </c>
      <c r="G26" s="154"/>
      <c r="H26" s="157" t="s">
        <v>118</v>
      </c>
    </row>
    <row r="27" spans="2:8" s="11" customFormat="1" ht="44.25" customHeight="1">
      <c r="B27" s="66" t="str">
        <f>F9</f>
        <v>桜田ＦＣスポーツ少年団</v>
      </c>
      <c r="C27" s="23"/>
      <c r="D27" s="23" t="str">
        <f>F8</f>
        <v>窪田サッカースポーツ少年団</v>
      </c>
      <c r="E27" s="23"/>
      <c r="F27" s="23" t="str">
        <f>H9</f>
        <v>会津サントスＦＣＪｒ</v>
      </c>
      <c r="G27" s="23"/>
      <c r="H27" s="67" t="str">
        <f>H8</f>
        <v>米沢フェニックス</v>
      </c>
    </row>
    <row r="28" spans="2:8" s="11" customFormat="1" ht="44.25" customHeight="1" thickBot="1">
      <c r="B28" s="68"/>
      <c r="C28" s="69"/>
      <c r="D28" s="69"/>
      <c r="E28" s="69"/>
      <c r="F28" s="69"/>
      <c r="G28" s="69"/>
      <c r="H28" s="70"/>
    </row>
    <row r="29" ht="14.25" thickTop="1"/>
  </sheetData>
  <mergeCells count="5">
    <mergeCell ref="G4:H4"/>
    <mergeCell ref="A4:B4"/>
    <mergeCell ref="C4:D4"/>
    <mergeCell ref="B1:C1"/>
    <mergeCell ref="E4:F4"/>
  </mergeCells>
  <dataValidations count="1">
    <dataValidation type="list" allowBlank="1" showInputMessage="1" showErrorMessage="1" sqref="A4:H4">
      <formula1>$L$4:$L$7</formula1>
    </dataValidation>
  </dataValidations>
  <printOptions/>
  <pageMargins left="0.5905511811023623" right="0.16" top="0.62" bottom="0.45" header="0.3937007874015748" footer="0.36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85" zoomScaleNormal="85" workbookViewId="0" topLeftCell="A43">
      <selection activeCell="F7" sqref="F7:F8"/>
    </sheetView>
  </sheetViews>
  <sheetFormatPr defaultColWidth="9.00390625" defaultRowHeight="13.5"/>
  <cols>
    <col min="1" max="1" width="14.375" style="29" customWidth="1"/>
    <col min="2" max="2" width="7.625" style="29" customWidth="1"/>
    <col min="3" max="3" width="25.625" style="54" customWidth="1"/>
    <col min="4" max="4" width="4.625" style="47" customWidth="1"/>
    <col min="5" max="5" width="2.625" style="47" customWidth="1"/>
    <col min="6" max="6" width="4.625" style="47" customWidth="1"/>
    <col min="7" max="7" width="2.375" style="53" bestFit="1" customWidth="1"/>
    <col min="8" max="8" width="4.625" style="53" customWidth="1"/>
    <col min="9" max="9" width="2.625" style="53" customWidth="1"/>
    <col min="10" max="10" width="4.625" style="53" customWidth="1"/>
    <col min="11" max="11" width="25.625" style="47" customWidth="1"/>
    <col min="12" max="12" width="8.00390625" style="59" customWidth="1"/>
    <col min="13" max="13" width="8.00390625" style="47" customWidth="1"/>
    <col min="14" max="14" width="9.125" style="62" customWidth="1"/>
    <col min="15" max="16384" width="9.00390625" style="29" customWidth="1"/>
  </cols>
  <sheetData>
    <row r="1" spans="2:27" s="158" customFormat="1" ht="40.5" customHeight="1">
      <c r="B1" s="220">
        <f ca="1">TODAY()</f>
        <v>39555</v>
      </c>
      <c r="C1" s="220"/>
      <c r="D1" s="159" t="s">
        <v>121</v>
      </c>
      <c r="E1" s="160"/>
      <c r="F1" s="160"/>
      <c r="I1" s="159"/>
      <c r="J1" s="159"/>
      <c r="K1" s="159"/>
      <c r="L1" s="163"/>
      <c r="O1" s="159"/>
      <c r="P1" s="159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14" s="131" customFormat="1" ht="40.5" customHeight="1">
      <c r="A2" s="244">
        <v>38111</v>
      </c>
      <c r="B2" s="244"/>
      <c r="C2" s="165" t="s">
        <v>24</v>
      </c>
      <c r="D2" s="132"/>
      <c r="E2" s="132"/>
      <c r="F2" s="132"/>
      <c r="H2" s="132"/>
      <c r="I2" s="132"/>
      <c r="J2" s="132"/>
      <c r="K2" s="132"/>
      <c r="L2" s="166"/>
      <c r="M2" s="243">
        <v>4</v>
      </c>
      <c r="N2" s="243"/>
    </row>
    <row r="3" spans="1:10" ht="18.75">
      <c r="A3" s="221" t="s">
        <v>108</v>
      </c>
      <c r="B3" s="222"/>
      <c r="C3" s="71"/>
      <c r="D3" s="45"/>
      <c r="E3" s="45"/>
      <c r="F3" s="45"/>
      <c r="G3" s="46"/>
      <c r="H3" s="46"/>
      <c r="I3" s="46"/>
      <c r="J3" s="46"/>
    </row>
    <row r="4" spans="1:17" s="113" customFormat="1" ht="18.75">
      <c r="A4" s="167" t="s">
        <v>125</v>
      </c>
      <c r="B4" s="168" t="s">
        <v>45</v>
      </c>
      <c r="C4" s="169"/>
      <c r="D4" s="170"/>
      <c r="E4" s="170"/>
      <c r="F4" s="170"/>
      <c r="G4" s="170" t="s">
        <v>126</v>
      </c>
      <c r="H4" s="170"/>
      <c r="I4" s="170"/>
      <c r="J4" s="170"/>
      <c r="K4" s="174"/>
      <c r="L4" s="172" t="s">
        <v>127</v>
      </c>
      <c r="M4" s="223" t="s">
        <v>128</v>
      </c>
      <c r="N4" s="224"/>
      <c r="O4" s="173"/>
      <c r="Q4" s="173"/>
    </row>
    <row r="5" spans="1:14" ht="14.25">
      <c r="A5" s="226" t="str">
        <f>ﾄｯﾌﾟ!A4</f>
        <v>南陽市総合グランド(東)</v>
      </c>
      <c r="B5" s="240">
        <v>0.375</v>
      </c>
      <c r="C5" s="241" t="str">
        <f>ﾄｯﾌﾟ!B6</f>
        <v>アビーカ米沢</v>
      </c>
      <c r="D5" s="214"/>
      <c r="E5" s="215" t="s">
        <v>16</v>
      </c>
      <c r="F5" s="44"/>
      <c r="G5" s="40" t="s">
        <v>17</v>
      </c>
      <c r="H5" s="44"/>
      <c r="I5" s="215" t="s">
        <v>18</v>
      </c>
      <c r="J5" s="214"/>
      <c r="K5" s="218" t="str">
        <f>ﾄｯﾌﾟ!B8</f>
        <v>南原ＳＳＳ若鷹</v>
      </c>
      <c r="L5" s="212" t="s">
        <v>119</v>
      </c>
      <c r="M5" s="212" t="s">
        <v>119</v>
      </c>
      <c r="N5" s="211" t="s">
        <v>119</v>
      </c>
    </row>
    <row r="6" spans="1:14" ht="14.25">
      <c r="A6" s="227"/>
      <c r="B6" s="234"/>
      <c r="C6" s="235"/>
      <c r="D6" s="237"/>
      <c r="E6" s="239"/>
      <c r="F6" s="74"/>
      <c r="G6" s="75" t="s">
        <v>17</v>
      </c>
      <c r="H6" s="74"/>
      <c r="I6" s="239"/>
      <c r="J6" s="236"/>
      <c r="K6" s="232"/>
      <c r="L6" s="225"/>
      <c r="M6" s="225"/>
      <c r="N6" s="209"/>
    </row>
    <row r="7" spans="1:14" ht="14.25">
      <c r="A7" s="227"/>
      <c r="B7" s="233">
        <v>0.40972222222222227</v>
      </c>
      <c r="C7" s="230" t="str">
        <f>ﾄｯﾌﾟ!B7</f>
        <v>ふじかげＳＣ山形</v>
      </c>
      <c r="D7" s="236"/>
      <c r="E7" s="238" t="s">
        <v>16</v>
      </c>
      <c r="F7" s="72"/>
      <c r="G7" s="73" t="s">
        <v>17</v>
      </c>
      <c r="H7" s="72"/>
      <c r="I7" s="238" t="s">
        <v>18</v>
      </c>
      <c r="J7" s="236"/>
      <c r="K7" s="231" t="str">
        <f>ﾄｯﾌﾟ!B9</f>
        <v>河東サッカースポーツ少年団</v>
      </c>
      <c r="L7" s="225" t="s">
        <v>120</v>
      </c>
      <c r="M7" s="225" t="s">
        <v>120</v>
      </c>
      <c r="N7" s="209" t="s">
        <v>120</v>
      </c>
    </row>
    <row r="8" spans="1:14" ht="14.25">
      <c r="A8" s="227"/>
      <c r="B8" s="234"/>
      <c r="C8" s="235"/>
      <c r="D8" s="237"/>
      <c r="E8" s="239"/>
      <c r="F8" s="74"/>
      <c r="G8" s="75" t="s">
        <v>17</v>
      </c>
      <c r="H8" s="74"/>
      <c r="I8" s="239"/>
      <c r="J8" s="236"/>
      <c r="K8" s="232"/>
      <c r="L8" s="225"/>
      <c r="M8" s="225"/>
      <c r="N8" s="209"/>
    </row>
    <row r="9" spans="1:14" s="113" customFormat="1" ht="14.25" customHeight="1">
      <c r="A9" s="227"/>
      <c r="B9" s="175"/>
      <c r="C9" s="176"/>
      <c r="D9" s="177"/>
      <c r="E9" s="177"/>
      <c r="F9" s="177"/>
      <c r="G9" s="177" t="s">
        <v>129</v>
      </c>
      <c r="H9" s="177"/>
      <c r="I9" s="177"/>
      <c r="J9" s="177"/>
      <c r="K9" s="176"/>
      <c r="L9" s="177"/>
      <c r="M9" s="177"/>
      <c r="N9" s="178"/>
    </row>
    <row r="10" spans="1:14" ht="14.25">
      <c r="A10" s="227"/>
      <c r="B10" s="233">
        <v>0.4791666666666667</v>
      </c>
      <c r="C10" s="230" t="str">
        <f>ﾄｯﾌﾟ!B6</f>
        <v>アビーカ米沢</v>
      </c>
      <c r="D10" s="236"/>
      <c r="E10" s="238" t="s">
        <v>16</v>
      </c>
      <c r="F10" s="72"/>
      <c r="G10" s="73" t="s">
        <v>17</v>
      </c>
      <c r="H10" s="72"/>
      <c r="I10" s="238" t="s">
        <v>18</v>
      </c>
      <c r="J10" s="236"/>
      <c r="K10" s="231" t="str">
        <f>ﾄｯﾌﾟ!B7</f>
        <v>ふじかげＳＣ山形</v>
      </c>
      <c r="L10" s="225" t="s">
        <v>120</v>
      </c>
      <c r="M10" s="225" t="s">
        <v>120</v>
      </c>
      <c r="N10" s="209" t="s">
        <v>120</v>
      </c>
    </row>
    <row r="11" spans="1:14" ht="14.25">
      <c r="A11" s="227"/>
      <c r="B11" s="234"/>
      <c r="C11" s="230"/>
      <c r="D11" s="237"/>
      <c r="E11" s="239"/>
      <c r="F11" s="74"/>
      <c r="G11" s="75" t="s">
        <v>17</v>
      </c>
      <c r="H11" s="74"/>
      <c r="I11" s="239"/>
      <c r="J11" s="236"/>
      <c r="K11" s="232"/>
      <c r="L11" s="225"/>
      <c r="M11" s="225"/>
      <c r="N11" s="209"/>
    </row>
    <row r="12" spans="1:14" ht="14.25">
      <c r="A12" s="227"/>
      <c r="B12" s="233">
        <v>0.513888888888889</v>
      </c>
      <c r="C12" s="230" t="str">
        <f>ﾄｯﾌﾟ!B8</f>
        <v>南原ＳＳＳ若鷹</v>
      </c>
      <c r="D12" s="236"/>
      <c r="E12" s="238" t="s">
        <v>16</v>
      </c>
      <c r="F12" s="72"/>
      <c r="G12" s="73" t="s">
        <v>17</v>
      </c>
      <c r="H12" s="72"/>
      <c r="I12" s="238" t="s">
        <v>18</v>
      </c>
      <c r="J12" s="236"/>
      <c r="K12" s="231" t="str">
        <f>ﾄｯﾌﾟ!B9</f>
        <v>河東サッカースポーツ少年団</v>
      </c>
      <c r="L12" s="225" t="s">
        <v>120</v>
      </c>
      <c r="M12" s="225" t="s">
        <v>120</v>
      </c>
      <c r="N12" s="209" t="s">
        <v>120</v>
      </c>
    </row>
    <row r="13" spans="1:14" ht="14.25">
      <c r="A13" s="227"/>
      <c r="B13" s="234"/>
      <c r="C13" s="235"/>
      <c r="D13" s="237"/>
      <c r="E13" s="239"/>
      <c r="F13" s="74"/>
      <c r="G13" s="75" t="s">
        <v>17</v>
      </c>
      <c r="H13" s="74"/>
      <c r="I13" s="239"/>
      <c r="J13" s="236"/>
      <c r="K13" s="232"/>
      <c r="L13" s="225"/>
      <c r="M13" s="225"/>
      <c r="N13" s="209"/>
    </row>
    <row r="14" spans="1:14" s="113" customFormat="1" ht="18.75">
      <c r="A14" s="227"/>
      <c r="B14" s="175"/>
      <c r="C14" s="176"/>
      <c r="D14" s="177"/>
      <c r="E14" s="177"/>
      <c r="F14" s="177"/>
      <c r="G14" s="177" t="s">
        <v>129</v>
      </c>
      <c r="H14" s="177"/>
      <c r="I14" s="177"/>
      <c r="J14" s="177"/>
      <c r="K14" s="176"/>
      <c r="L14" s="177"/>
      <c r="M14" s="177"/>
      <c r="N14" s="178"/>
    </row>
    <row r="15" spans="1:14" ht="14.25">
      <c r="A15" s="227"/>
      <c r="B15" s="233">
        <v>0.5833333333333334</v>
      </c>
      <c r="C15" s="230" t="str">
        <f>ﾄｯﾌﾟ!B6</f>
        <v>アビーカ米沢</v>
      </c>
      <c r="D15" s="236"/>
      <c r="E15" s="238" t="s">
        <v>16</v>
      </c>
      <c r="F15" s="72"/>
      <c r="G15" s="73" t="s">
        <v>17</v>
      </c>
      <c r="H15" s="72"/>
      <c r="I15" s="238" t="s">
        <v>18</v>
      </c>
      <c r="J15" s="236"/>
      <c r="K15" s="231" t="str">
        <f>ﾄｯﾌﾟ!B9</f>
        <v>河東サッカースポーツ少年団</v>
      </c>
      <c r="L15" s="225" t="s">
        <v>120</v>
      </c>
      <c r="M15" s="225" t="s">
        <v>120</v>
      </c>
      <c r="N15" s="209" t="s">
        <v>120</v>
      </c>
    </row>
    <row r="16" spans="1:14" ht="14.25">
      <c r="A16" s="227"/>
      <c r="B16" s="233"/>
      <c r="C16" s="230"/>
      <c r="D16" s="236"/>
      <c r="E16" s="238"/>
      <c r="F16" s="74"/>
      <c r="G16" s="75" t="s">
        <v>17</v>
      </c>
      <c r="H16" s="74"/>
      <c r="I16" s="238"/>
      <c r="J16" s="236"/>
      <c r="K16" s="231"/>
      <c r="L16" s="225"/>
      <c r="M16" s="225"/>
      <c r="N16" s="209"/>
    </row>
    <row r="17" spans="1:14" ht="14.25">
      <c r="A17" s="227"/>
      <c r="B17" s="233">
        <v>0.6180555555555556</v>
      </c>
      <c r="C17" s="230" t="str">
        <f>ﾄｯﾌﾟ!B7</f>
        <v>ふじかげＳＣ山形</v>
      </c>
      <c r="D17" s="236"/>
      <c r="E17" s="238" t="s">
        <v>16</v>
      </c>
      <c r="F17" s="72"/>
      <c r="G17" s="73" t="s">
        <v>17</v>
      </c>
      <c r="H17" s="72"/>
      <c r="I17" s="238" t="s">
        <v>18</v>
      </c>
      <c r="J17" s="236"/>
      <c r="K17" s="231" t="str">
        <f>ﾄｯﾌﾟ!B8</f>
        <v>南原ＳＳＳ若鷹</v>
      </c>
      <c r="L17" s="225" t="s">
        <v>120</v>
      </c>
      <c r="M17" s="225" t="s">
        <v>120</v>
      </c>
      <c r="N17" s="209" t="s">
        <v>120</v>
      </c>
    </row>
    <row r="18" spans="1:14" ht="14.25">
      <c r="A18" s="228"/>
      <c r="B18" s="216"/>
      <c r="C18" s="217"/>
      <c r="D18" s="213"/>
      <c r="E18" s="208"/>
      <c r="F18" s="48"/>
      <c r="G18" s="52" t="s">
        <v>17</v>
      </c>
      <c r="H18" s="48"/>
      <c r="I18" s="208"/>
      <c r="J18" s="213"/>
      <c r="K18" s="242"/>
      <c r="L18" s="229"/>
      <c r="M18" s="229"/>
      <c r="N18" s="210"/>
    </row>
    <row r="19" spans="1:14" ht="14.25">
      <c r="A19" s="46"/>
      <c r="B19" s="50"/>
      <c r="C19" s="37"/>
      <c r="D19" s="51"/>
      <c r="E19" s="51"/>
      <c r="F19" s="49"/>
      <c r="G19" s="49"/>
      <c r="H19" s="49"/>
      <c r="I19" s="49"/>
      <c r="J19" s="49"/>
      <c r="K19" s="30"/>
      <c r="L19" s="60"/>
      <c r="M19" s="46"/>
      <c r="N19" s="63"/>
    </row>
    <row r="20" spans="1:11" ht="18.75">
      <c r="A20" s="221" t="s">
        <v>122</v>
      </c>
      <c r="B20" s="222"/>
      <c r="C20" s="161"/>
      <c r="D20" s="45"/>
      <c r="E20" s="45"/>
      <c r="F20" s="45"/>
      <c r="G20" s="46"/>
      <c r="H20" s="46"/>
      <c r="I20" s="46"/>
      <c r="J20" s="46"/>
      <c r="K20" s="43"/>
    </row>
    <row r="21" spans="1:17" s="113" customFormat="1" ht="18.75">
      <c r="A21" s="167" t="s">
        <v>125</v>
      </c>
      <c r="B21" s="168" t="s">
        <v>45</v>
      </c>
      <c r="C21" s="169"/>
      <c r="D21" s="170"/>
      <c r="E21" s="170"/>
      <c r="F21" s="170"/>
      <c r="G21" s="170" t="s">
        <v>126</v>
      </c>
      <c r="H21" s="170"/>
      <c r="I21" s="170"/>
      <c r="J21" s="170"/>
      <c r="K21" s="171"/>
      <c r="L21" s="172" t="s">
        <v>127</v>
      </c>
      <c r="M21" s="223" t="s">
        <v>128</v>
      </c>
      <c r="N21" s="224"/>
      <c r="O21" s="173"/>
      <c r="Q21" s="173"/>
    </row>
    <row r="22" spans="1:14" ht="15" customHeight="1">
      <c r="A22" s="226" t="str">
        <f>ﾄｯﾌﾟ!C4</f>
        <v>南陽市総合グランド(西)</v>
      </c>
      <c r="B22" s="240">
        <v>0.375</v>
      </c>
      <c r="C22" s="241" t="str">
        <f>ﾄｯﾌﾟ!D6</f>
        <v>ＦＣアルカディア</v>
      </c>
      <c r="D22" s="214"/>
      <c r="E22" s="215" t="s">
        <v>16</v>
      </c>
      <c r="F22" s="44"/>
      <c r="G22" s="40" t="s">
        <v>17</v>
      </c>
      <c r="H22" s="44"/>
      <c r="I22" s="215" t="s">
        <v>18</v>
      </c>
      <c r="J22" s="214"/>
      <c r="K22" s="218" t="str">
        <f>ﾄｯﾌﾟ!D8</f>
        <v>ＴＭＴＳＣ</v>
      </c>
      <c r="L22" s="212" t="s">
        <v>119</v>
      </c>
      <c r="M22" s="212" t="s">
        <v>119</v>
      </c>
      <c r="N22" s="211" t="s">
        <v>119</v>
      </c>
    </row>
    <row r="23" spans="1:14" ht="14.25">
      <c r="A23" s="227"/>
      <c r="B23" s="234"/>
      <c r="C23" s="230"/>
      <c r="D23" s="237"/>
      <c r="E23" s="239"/>
      <c r="F23" s="74"/>
      <c r="G23" s="75" t="s">
        <v>17</v>
      </c>
      <c r="H23" s="74"/>
      <c r="I23" s="239"/>
      <c r="J23" s="236"/>
      <c r="K23" s="232"/>
      <c r="L23" s="225"/>
      <c r="M23" s="225"/>
      <c r="N23" s="209"/>
    </row>
    <row r="24" spans="1:14" ht="14.25">
      <c r="A24" s="227"/>
      <c r="B24" s="233">
        <v>0.40972222222222227</v>
      </c>
      <c r="C24" s="230" t="str">
        <f>ﾄｯﾌﾟ!D7</f>
        <v>鵜飼サッカークラブ</v>
      </c>
      <c r="D24" s="236"/>
      <c r="E24" s="238" t="s">
        <v>16</v>
      </c>
      <c r="F24" s="72"/>
      <c r="G24" s="73" t="s">
        <v>17</v>
      </c>
      <c r="H24" s="72"/>
      <c r="I24" s="238" t="s">
        <v>18</v>
      </c>
      <c r="J24" s="236"/>
      <c r="K24" s="231" t="str">
        <f>ﾄｯﾌﾟ!D9</f>
        <v>喜多方中央ｻｯｶｰｽﾎﾟｰﾂ少年団</v>
      </c>
      <c r="L24" s="225" t="s">
        <v>120</v>
      </c>
      <c r="M24" s="225" t="s">
        <v>120</v>
      </c>
      <c r="N24" s="209" t="s">
        <v>120</v>
      </c>
    </row>
    <row r="25" spans="1:14" ht="14.25">
      <c r="A25" s="227"/>
      <c r="B25" s="234"/>
      <c r="C25" s="235"/>
      <c r="D25" s="237"/>
      <c r="E25" s="239"/>
      <c r="F25" s="74"/>
      <c r="G25" s="75" t="s">
        <v>17</v>
      </c>
      <c r="H25" s="74"/>
      <c r="I25" s="239"/>
      <c r="J25" s="236"/>
      <c r="K25" s="232"/>
      <c r="L25" s="225"/>
      <c r="M25" s="225"/>
      <c r="N25" s="209"/>
    </row>
    <row r="26" spans="1:14" s="113" customFormat="1" ht="14.25" customHeight="1">
      <c r="A26" s="227"/>
      <c r="B26" s="175"/>
      <c r="C26" s="176"/>
      <c r="D26" s="177"/>
      <c r="E26" s="177"/>
      <c r="F26" s="177"/>
      <c r="G26" s="177" t="s">
        <v>129</v>
      </c>
      <c r="H26" s="177"/>
      <c r="I26" s="177"/>
      <c r="J26" s="177"/>
      <c r="K26" s="176"/>
      <c r="L26" s="177"/>
      <c r="M26" s="177"/>
      <c r="N26" s="178"/>
    </row>
    <row r="27" spans="1:14" ht="14.25">
      <c r="A27" s="227"/>
      <c r="B27" s="233">
        <v>0.4791666666666667</v>
      </c>
      <c r="C27" s="230" t="str">
        <f>ﾄｯﾌﾟ!D6</f>
        <v>ＦＣアルカディア</v>
      </c>
      <c r="D27" s="236"/>
      <c r="E27" s="238" t="s">
        <v>16</v>
      </c>
      <c r="F27" s="72"/>
      <c r="G27" s="73" t="s">
        <v>17</v>
      </c>
      <c r="H27" s="72"/>
      <c r="I27" s="238" t="s">
        <v>18</v>
      </c>
      <c r="J27" s="236"/>
      <c r="K27" s="231" t="str">
        <f>ﾄｯﾌﾟ!D7</f>
        <v>鵜飼サッカークラブ</v>
      </c>
      <c r="L27" s="225" t="s">
        <v>120</v>
      </c>
      <c r="M27" s="225" t="s">
        <v>120</v>
      </c>
      <c r="N27" s="209" t="s">
        <v>120</v>
      </c>
    </row>
    <row r="28" spans="1:14" ht="14.25">
      <c r="A28" s="227"/>
      <c r="B28" s="234"/>
      <c r="C28" s="230"/>
      <c r="D28" s="237"/>
      <c r="E28" s="239"/>
      <c r="F28" s="74"/>
      <c r="G28" s="75" t="s">
        <v>17</v>
      </c>
      <c r="H28" s="74"/>
      <c r="I28" s="239"/>
      <c r="J28" s="236"/>
      <c r="K28" s="232"/>
      <c r="L28" s="225"/>
      <c r="M28" s="225"/>
      <c r="N28" s="209"/>
    </row>
    <row r="29" spans="1:14" ht="14.25">
      <c r="A29" s="227"/>
      <c r="B29" s="233">
        <v>0.513888888888889</v>
      </c>
      <c r="C29" s="230" t="str">
        <f>ﾄｯﾌﾟ!D8</f>
        <v>ＴＭＴＳＣ</v>
      </c>
      <c r="D29" s="236"/>
      <c r="E29" s="238" t="s">
        <v>16</v>
      </c>
      <c r="F29" s="72"/>
      <c r="G29" s="73" t="s">
        <v>17</v>
      </c>
      <c r="H29" s="72"/>
      <c r="I29" s="238" t="s">
        <v>18</v>
      </c>
      <c r="J29" s="236"/>
      <c r="K29" s="231" t="str">
        <f>ﾄｯﾌﾟ!D9</f>
        <v>喜多方中央ｻｯｶｰｽﾎﾟｰﾂ少年団</v>
      </c>
      <c r="L29" s="225" t="s">
        <v>120</v>
      </c>
      <c r="M29" s="225" t="s">
        <v>120</v>
      </c>
      <c r="N29" s="209" t="s">
        <v>120</v>
      </c>
    </row>
    <row r="30" spans="1:14" ht="14.25">
      <c r="A30" s="227"/>
      <c r="B30" s="234"/>
      <c r="C30" s="235"/>
      <c r="D30" s="237"/>
      <c r="E30" s="239"/>
      <c r="F30" s="74"/>
      <c r="G30" s="75" t="s">
        <v>17</v>
      </c>
      <c r="H30" s="74"/>
      <c r="I30" s="239"/>
      <c r="J30" s="236"/>
      <c r="K30" s="232"/>
      <c r="L30" s="225"/>
      <c r="M30" s="225"/>
      <c r="N30" s="209"/>
    </row>
    <row r="31" spans="1:14" s="113" customFormat="1" ht="18.75">
      <c r="A31" s="227"/>
      <c r="B31" s="175"/>
      <c r="C31" s="176"/>
      <c r="D31" s="177"/>
      <c r="E31" s="177"/>
      <c r="F31" s="177"/>
      <c r="G31" s="177" t="s">
        <v>129</v>
      </c>
      <c r="H31" s="177"/>
      <c r="I31" s="177"/>
      <c r="J31" s="177"/>
      <c r="K31" s="176"/>
      <c r="L31" s="177"/>
      <c r="M31" s="177"/>
      <c r="N31" s="178"/>
    </row>
    <row r="32" spans="1:14" ht="14.25">
      <c r="A32" s="227"/>
      <c r="B32" s="233">
        <v>0.5833333333333334</v>
      </c>
      <c r="C32" s="230" t="str">
        <f>ﾄｯﾌﾟ!D6</f>
        <v>ＦＣアルカディア</v>
      </c>
      <c r="D32" s="236"/>
      <c r="E32" s="238" t="s">
        <v>16</v>
      </c>
      <c r="F32" s="72"/>
      <c r="G32" s="73" t="s">
        <v>17</v>
      </c>
      <c r="H32" s="72"/>
      <c r="I32" s="238" t="s">
        <v>18</v>
      </c>
      <c r="J32" s="236"/>
      <c r="K32" s="231" t="str">
        <f>ﾄｯﾌﾟ!D9</f>
        <v>喜多方中央ｻｯｶｰｽﾎﾟｰﾂ少年団</v>
      </c>
      <c r="L32" s="225" t="s">
        <v>120</v>
      </c>
      <c r="M32" s="225" t="s">
        <v>120</v>
      </c>
      <c r="N32" s="209" t="s">
        <v>120</v>
      </c>
    </row>
    <row r="33" spans="1:14" ht="14.25">
      <c r="A33" s="227"/>
      <c r="B33" s="233"/>
      <c r="C33" s="230"/>
      <c r="D33" s="236"/>
      <c r="E33" s="238"/>
      <c r="F33" s="74"/>
      <c r="G33" s="75" t="s">
        <v>17</v>
      </c>
      <c r="H33" s="74"/>
      <c r="I33" s="238"/>
      <c r="J33" s="236"/>
      <c r="K33" s="231"/>
      <c r="L33" s="225"/>
      <c r="M33" s="225"/>
      <c r="N33" s="209"/>
    </row>
    <row r="34" spans="1:14" ht="14.25">
      <c r="A34" s="227"/>
      <c r="B34" s="233">
        <v>0.6180555555555556</v>
      </c>
      <c r="C34" s="230" t="str">
        <f>ﾄｯﾌﾟ!D7</f>
        <v>鵜飼サッカークラブ</v>
      </c>
      <c r="D34" s="236"/>
      <c r="E34" s="238" t="s">
        <v>16</v>
      </c>
      <c r="F34" s="72"/>
      <c r="G34" s="73" t="s">
        <v>17</v>
      </c>
      <c r="H34" s="72"/>
      <c r="I34" s="238" t="s">
        <v>18</v>
      </c>
      <c r="J34" s="236"/>
      <c r="K34" s="231" t="str">
        <f>ﾄｯﾌﾟ!D8</f>
        <v>ＴＭＴＳＣ</v>
      </c>
      <c r="L34" s="225" t="s">
        <v>120</v>
      </c>
      <c r="M34" s="225" t="s">
        <v>120</v>
      </c>
      <c r="N34" s="209" t="s">
        <v>120</v>
      </c>
    </row>
    <row r="35" spans="1:14" ht="14.25">
      <c r="A35" s="228"/>
      <c r="B35" s="216"/>
      <c r="C35" s="217"/>
      <c r="D35" s="213"/>
      <c r="E35" s="208"/>
      <c r="F35" s="48"/>
      <c r="G35" s="52" t="s">
        <v>17</v>
      </c>
      <c r="H35" s="48"/>
      <c r="I35" s="208"/>
      <c r="J35" s="213"/>
      <c r="K35" s="242"/>
      <c r="L35" s="229"/>
      <c r="M35" s="229"/>
      <c r="N35" s="210"/>
    </row>
    <row r="36" spans="1:11" ht="13.5">
      <c r="A36" s="39"/>
      <c r="C36" s="162"/>
      <c r="K36" s="43"/>
    </row>
    <row r="37" spans="1:11" ht="18.75">
      <c r="A37" s="221" t="s">
        <v>123</v>
      </c>
      <c r="B37" s="222"/>
      <c r="C37" s="161"/>
      <c r="D37" s="45"/>
      <c r="E37" s="45"/>
      <c r="F37" s="45"/>
      <c r="G37" s="46"/>
      <c r="H37" s="46"/>
      <c r="I37" s="46"/>
      <c r="J37" s="46"/>
      <c r="K37" s="43"/>
    </row>
    <row r="38" spans="1:17" s="113" customFormat="1" ht="18.75">
      <c r="A38" s="167" t="s">
        <v>125</v>
      </c>
      <c r="B38" s="168" t="s">
        <v>45</v>
      </c>
      <c r="C38" s="169"/>
      <c r="D38" s="170"/>
      <c r="E38" s="170"/>
      <c r="F38" s="170"/>
      <c r="G38" s="170" t="s">
        <v>126</v>
      </c>
      <c r="H38" s="170"/>
      <c r="I38" s="170"/>
      <c r="J38" s="170"/>
      <c r="K38" s="171"/>
      <c r="L38" s="172" t="s">
        <v>127</v>
      </c>
      <c r="M38" s="223" t="s">
        <v>128</v>
      </c>
      <c r="N38" s="224"/>
      <c r="O38" s="173"/>
      <c r="Q38" s="173"/>
    </row>
    <row r="39" spans="1:14" ht="15" customHeight="1">
      <c r="A39" s="226" t="str">
        <f>ﾄｯﾌﾟ!E4</f>
        <v>広幡農村広場(北)</v>
      </c>
      <c r="B39" s="240">
        <v>0.375</v>
      </c>
      <c r="C39" s="241" t="str">
        <f>ﾄｯﾌﾟ!F6</f>
        <v>ＦＣ宮内２００２Ｊｒ</v>
      </c>
      <c r="D39" s="214"/>
      <c r="E39" s="215" t="s">
        <v>16</v>
      </c>
      <c r="F39" s="44"/>
      <c r="G39" s="40" t="s">
        <v>17</v>
      </c>
      <c r="H39" s="44"/>
      <c r="I39" s="215" t="s">
        <v>18</v>
      </c>
      <c r="J39" s="214"/>
      <c r="K39" s="218" t="str">
        <f>ﾄｯﾌﾟ!F8</f>
        <v>窪田サッカースポーツ少年団</v>
      </c>
      <c r="L39" s="212" t="s">
        <v>119</v>
      </c>
      <c r="M39" s="212" t="s">
        <v>119</v>
      </c>
      <c r="N39" s="211" t="s">
        <v>119</v>
      </c>
    </row>
    <row r="40" spans="1:14" ht="14.25">
      <c r="A40" s="227"/>
      <c r="B40" s="234"/>
      <c r="C40" s="235"/>
      <c r="D40" s="237"/>
      <c r="E40" s="239"/>
      <c r="F40" s="74"/>
      <c r="G40" s="75" t="s">
        <v>17</v>
      </c>
      <c r="H40" s="74"/>
      <c r="I40" s="239"/>
      <c r="J40" s="236"/>
      <c r="K40" s="232"/>
      <c r="L40" s="225"/>
      <c r="M40" s="225"/>
      <c r="N40" s="209"/>
    </row>
    <row r="41" spans="1:14" ht="14.25">
      <c r="A41" s="227"/>
      <c r="B41" s="233">
        <v>0.40972222222222227</v>
      </c>
      <c r="C41" s="230" t="str">
        <f>ﾄｯﾌﾟ!F7</f>
        <v>町田大蔵ｻｯｶｰｽﾎﾟｰﾂ少年団</v>
      </c>
      <c r="D41" s="236"/>
      <c r="E41" s="238" t="s">
        <v>16</v>
      </c>
      <c r="F41" s="72"/>
      <c r="G41" s="73" t="s">
        <v>17</v>
      </c>
      <c r="H41" s="72"/>
      <c r="I41" s="238" t="s">
        <v>18</v>
      </c>
      <c r="J41" s="236"/>
      <c r="K41" s="231" t="str">
        <f>ﾄｯﾌﾟ!F9</f>
        <v>桜田ＦＣスポーツ少年団</v>
      </c>
      <c r="L41" s="225" t="s">
        <v>120</v>
      </c>
      <c r="M41" s="225" t="s">
        <v>120</v>
      </c>
      <c r="N41" s="209" t="s">
        <v>120</v>
      </c>
    </row>
    <row r="42" spans="1:14" ht="14.25">
      <c r="A42" s="227"/>
      <c r="B42" s="234"/>
      <c r="C42" s="235"/>
      <c r="D42" s="237"/>
      <c r="E42" s="239"/>
      <c r="F42" s="74"/>
      <c r="G42" s="75" t="s">
        <v>17</v>
      </c>
      <c r="H42" s="74"/>
      <c r="I42" s="239"/>
      <c r="J42" s="236"/>
      <c r="K42" s="232"/>
      <c r="L42" s="225"/>
      <c r="M42" s="225"/>
      <c r="N42" s="209"/>
    </row>
    <row r="43" spans="1:14" s="113" customFormat="1" ht="14.25" customHeight="1">
      <c r="A43" s="227"/>
      <c r="B43" s="175"/>
      <c r="C43" s="176"/>
      <c r="D43" s="177"/>
      <c r="E43" s="177"/>
      <c r="F43" s="177"/>
      <c r="G43" s="177" t="s">
        <v>129</v>
      </c>
      <c r="H43" s="177"/>
      <c r="I43" s="177"/>
      <c r="J43" s="177"/>
      <c r="K43" s="176"/>
      <c r="L43" s="177"/>
      <c r="M43" s="177"/>
      <c r="N43" s="178"/>
    </row>
    <row r="44" spans="1:14" ht="14.25">
      <c r="A44" s="227"/>
      <c r="B44" s="233">
        <v>0.4791666666666667</v>
      </c>
      <c r="C44" s="230" t="str">
        <f>ﾄｯﾌﾟ!F6</f>
        <v>ＦＣ宮内２００２Ｊｒ</v>
      </c>
      <c r="D44" s="236"/>
      <c r="E44" s="238" t="s">
        <v>16</v>
      </c>
      <c r="F44" s="72"/>
      <c r="G44" s="73" t="s">
        <v>17</v>
      </c>
      <c r="H44" s="72"/>
      <c r="I44" s="238" t="s">
        <v>18</v>
      </c>
      <c r="J44" s="236"/>
      <c r="K44" s="231" t="str">
        <f>ﾄｯﾌﾟ!F7</f>
        <v>町田大蔵ｻｯｶｰｽﾎﾟｰﾂ少年団</v>
      </c>
      <c r="L44" s="225" t="s">
        <v>120</v>
      </c>
      <c r="M44" s="225" t="s">
        <v>120</v>
      </c>
      <c r="N44" s="209" t="s">
        <v>120</v>
      </c>
    </row>
    <row r="45" spans="1:14" ht="14.25">
      <c r="A45" s="227"/>
      <c r="B45" s="234"/>
      <c r="C45" s="230"/>
      <c r="D45" s="237"/>
      <c r="E45" s="239"/>
      <c r="F45" s="74"/>
      <c r="G45" s="75" t="s">
        <v>17</v>
      </c>
      <c r="H45" s="74"/>
      <c r="I45" s="239"/>
      <c r="J45" s="236"/>
      <c r="K45" s="232"/>
      <c r="L45" s="225"/>
      <c r="M45" s="225"/>
      <c r="N45" s="209"/>
    </row>
    <row r="46" spans="1:14" ht="14.25">
      <c r="A46" s="227"/>
      <c r="B46" s="233">
        <v>0.513888888888889</v>
      </c>
      <c r="C46" s="230" t="str">
        <f>ﾄｯﾌﾟ!F8</f>
        <v>窪田サッカースポーツ少年団</v>
      </c>
      <c r="D46" s="236"/>
      <c r="E46" s="238" t="s">
        <v>16</v>
      </c>
      <c r="F46" s="72"/>
      <c r="G46" s="73" t="s">
        <v>17</v>
      </c>
      <c r="H46" s="72"/>
      <c r="I46" s="238" t="s">
        <v>18</v>
      </c>
      <c r="J46" s="236"/>
      <c r="K46" s="231" t="str">
        <f>ﾄｯﾌﾟ!F9</f>
        <v>桜田ＦＣスポーツ少年団</v>
      </c>
      <c r="L46" s="225" t="s">
        <v>120</v>
      </c>
      <c r="M46" s="225" t="s">
        <v>120</v>
      </c>
      <c r="N46" s="209" t="s">
        <v>120</v>
      </c>
    </row>
    <row r="47" spans="1:14" ht="14.25">
      <c r="A47" s="227"/>
      <c r="B47" s="234"/>
      <c r="C47" s="235"/>
      <c r="D47" s="237"/>
      <c r="E47" s="239"/>
      <c r="F47" s="74"/>
      <c r="G47" s="75" t="s">
        <v>17</v>
      </c>
      <c r="H47" s="74"/>
      <c r="I47" s="239"/>
      <c r="J47" s="236"/>
      <c r="K47" s="232"/>
      <c r="L47" s="225"/>
      <c r="M47" s="225"/>
      <c r="N47" s="209"/>
    </row>
    <row r="48" spans="1:14" s="113" customFormat="1" ht="18.75">
      <c r="A48" s="227"/>
      <c r="B48" s="175"/>
      <c r="C48" s="176"/>
      <c r="D48" s="177"/>
      <c r="E48" s="177"/>
      <c r="F48" s="177"/>
      <c r="G48" s="177" t="s">
        <v>129</v>
      </c>
      <c r="H48" s="177"/>
      <c r="I48" s="177"/>
      <c r="J48" s="177"/>
      <c r="K48" s="176"/>
      <c r="L48" s="177"/>
      <c r="M48" s="177"/>
      <c r="N48" s="178"/>
    </row>
    <row r="49" spans="1:14" ht="14.25">
      <c r="A49" s="227"/>
      <c r="B49" s="233">
        <v>0.5833333333333334</v>
      </c>
      <c r="C49" s="230" t="str">
        <f>ﾄｯﾌﾟ!F6</f>
        <v>ＦＣ宮内２００２Ｊｒ</v>
      </c>
      <c r="D49" s="236"/>
      <c r="E49" s="238" t="s">
        <v>16</v>
      </c>
      <c r="F49" s="72"/>
      <c r="G49" s="73" t="s">
        <v>17</v>
      </c>
      <c r="H49" s="72"/>
      <c r="I49" s="238" t="s">
        <v>18</v>
      </c>
      <c r="J49" s="236"/>
      <c r="K49" s="231" t="str">
        <f>ﾄｯﾌﾟ!F9</f>
        <v>桜田ＦＣスポーツ少年団</v>
      </c>
      <c r="L49" s="225" t="s">
        <v>120</v>
      </c>
      <c r="M49" s="225" t="s">
        <v>120</v>
      </c>
      <c r="N49" s="209" t="s">
        <v>120</v>
      </c>
    </row>
    <row r="50" spans="1:14" ht="14.25">
      <c r="A50" s="227"/>
      <c r="B50" s="233"/>
      <c r="C50" s="230"/>
      <c r="D50" s="236"/>
      <c r="E50" s="238"/>
      <c r="F50" s="74"/>
      <c r="G50" s="75" t="s">
        <v>17</v>
      </c>
      <c r="H50" s="74"/>
      <c r="I50" s="238"/>
      <c r="J50" s="236"/>
      <c r="K50" s="231"/>
      <c r="L50" s="225"/>
      <c r="M50" s="225"/>
      <c r="N50" s="209"/>
    </row>
    <row r="51" spans="1:14" ht="14.25">
      <c r="A51" s="227"/>
      <c r="B51" s="233">
        <v>0.6180555555555556</v>
      </c>
      <c r="C51" s="230" t="str">
        <f>ﾄｯﾌﾟ!F7</f>
        <v>町田大蔵ｻｯｶｰｽﾎﾟｰﾂ少年団</v>
      </c>
      <c r="D51" s="236"/>
      <c r="E51" s="238" t="s">
        <v>16</v>
      </c>
      <c r="F51" s="72"/>
      <c r="G51" s="73" t="s">
        <v>17</v>
      </c>
      <c r="H51" s="72"/>
      <c r="I51" s="238" t="s">
        <v>18</v>
      </c>
      <c r="J51" s="236"/>
      <c r="K51" s="231" t="str">
        <f>ﾄｯﾌﾟ!F8</f>
        <v>窪田サッカースポーツ少年団</v>
      </c>
      <c r="L51" s="225" t="s">
        <v>120</v>
      </c>
      <c r="M51" s="225" t="s">
        <v>120</v>
      </c>
      <c r="N51" s="209" t="s">
        <v>120</v>
      </c>
    </row>
    <row r="52" spans="1:14" ht="14.25">
      <c r="A52" s="228"/>
      <c r="B52" s="216"/>
      <c r="C52" s="217"/>
      <c r="D52" s="213"/>
      <c r="E52" s="208"/>
      <c r="F52" s="48"/>
      <c r="G52" s="52" t="s">
        <v>17</v>
      </c>
      <c r="H52" s="48"/>
      <c r="I52" s="208"/>
      <c r="J52" s="213"/>
      <c r="K52" s="242"/>
      <c r="L52" s="229"/>
      <c r="M52" s="229"/>
      <c r="N52" s="210"/>
    </row>
    <row r="53" spans="3:11" ht="13.5">
      <c r="C53" s="162"/>
      <c r="K53" s="43"/>
    </row>
    <row r="54" spans="1:11" ht="18.75">
      <c r="A54" s="221" t="s">
        <v>124</v>
      </c>
      <c r="B54" s="222"/>
      <c r="C54" s="161"/>
      <c r="D54" s="45"/>
      <c r="E54" s="45"/>
      <c r="F54" s="45"/>
      <c r="G54" s="46"/>
      <c r="H54" s="46"/>
      <c r="I54" s="46"/>
      <c r="J54" s="46"/>
      <c r="K54" s="43"/>
    </row>
    <row r="55" spans="1:17" s="113" customFormat="1" ht="18.75">
      <c r="A55" s="167" t="s">
        <v>125</v>
      </c>
      <c r="B55" s="168" t="s">
        <v>45</v>
      </c>
      <c r="C55" s="169"/>
      <c r="D55" s="170"/>
      <c r="E55" s="170"/>
      <c r="F55" s="170"/>
      <c r="G55" s="170" t="s">
        <v>126</v>
      </c>
      <c r="H55" s="170"/>
      <c r="I55" s="170"/>
      <c r="J55" s="170"/>
      <c r="K55" s="171"/>
      <c r="L55" s="172" t="s">
        <v>127</v>
      </c>
      <c r="M55" s="223" t="s">
        <v>128</v>
      </c>
      <c r="N55" s="224"/>
      <c r="O55" s="173"/>
      <c r="Q55" s="173"/>
    </row>
    <row r="56" spans="1:14" ht="15" customHeight="1">
      <c r="A56" s="226" t="str">
        <f>ﾄｯﾌﾟ!G4</f>
        <v>広幡農村広場(南)</v>
      </c>
      <c r="B56" s="240">
        <v>0.375</v>
      </c>
      <c r="C56" s="241" t="str">
        <f>ﾄｯﾌﾟ!H6</f>
        <v>北部ＦＣ</v>
      </c>
      <c r="D56" s="214"/>
      <c r="E56" s="215" t="s">
        <v>16</v>
      </c>
      <c r="F56" s="44"/>
      <c r="G56" s="40" t="s">
        <v>17</v>
      </c>
      <c r="H56" s="44"/>
      <c r="I56" s="215" t="s">
        <v>18</v>
      </c>
      <c r="J56" s="214"/>
      <c r="K56" s="218" t="str">
        <f>ﾄｯﾌﾟ!H8</f>
        <v>米沢フェニックス</v>
      </c>
      <c r="L56" s="212" t="s">
        <v>119</v>
      </c>
      <c r="M56" s="212" t="s">
        <v>119</v>
      </c>
      <c r="N56" s="211" t="s">
        <v>119</v>
      </c>
    </row>
    <row r="57" spans="1:14" ht="14.25">
      <c r="A57" s="227"/>
      <c r="B57" s="234"/>
      <c r="C57" s="235"/>
      <c r="D57" s="237"/>
      <c r="E57" s="239"/>
      <c r="F57" s="74"/>
      <c r="G57" s="75" t="s">
        <v>17</v>
      </c>
      <c r="H57" s="74"/>
      <c r="I57" s="239"/>
      <c r="J57" s="236"/>
      <c r="K57" s="232"/>
      <c r="L57" s="225"/>
      <c r="M57" s="225"/>
      <c r="N57" s="209"/>
    </row>
    <row r="58" spans="1:14" ht="14.25">
      <c r="A58" s="227"/>
      <c r="B58" s="233">
        <v>0.40972222222222227</v>
      </c>
      <c r="C58" s="230" t="str">
        <f>ﾄｯﾌﾟ!H7</f>
        <v>ながいﾕﾅｲﾃｯﾄﾞﾌｯﾄﾎﾞｰﾙｸﾗﾌﾞ</v>
      </c>
      <c r="D58" s="236"/>
      <c r="E58" s="238" t="s">
        <v>16</v>
      </c>
      <c r="F58" s="72"/>
      <c r="G58" s="73" t="s">
        <v>17</v>
      </c>
      <c r="H58" s="72"/>
      <c r="I58" s="238" t="s">
        <v>18</v>
      </c>
      <c r="J58" s="236"/>
      <c r="K58" s="231" t="str">
        <f>ﾄｯﾌﾟ!H9</f>
        <v>会津サントスＦＣＪｒ</v>
      </c>
      <c r="L58" s="225" t="s">
        <v>120</v>
      </c>
      <c r="M58" s="225" t="s">
        <v>120</v>
      </c>
      <c r="N58" s="209" t="s">
        <v>120</v>
      </c>
    </row>
    <row r="59" spans="1:14" ht="14.25">
      <c r="A59" s="227"/>
      <c r="B59" s="234"/>
      <c r="C59" s="235"/>
      <c r="D59" s="237"/>
      <c r="E59" s="239"/>
      <c r="F59" s="74"/>
      <c r="G59" s="75" t="s">
        <v>17</v>
      </c>
      <c r="H59" s="74"/>
      <c r="I59" s="239"/>
      <c r="J59" s="236"/>
      <c r="K59" s="232"/>
      <c r="L59" s="225"/>
      <c r="M59" s="225"/>
      <c r="N59" s="209"/>
    </row>
    <row r="60" spans="1:14" s="113" customFormat="1" ht="14.25" customHeight="1">
      <c r="A60" s="227"/>
      <c r="B60" s="175"/>
      <c r="C60" s="176"/>
      <c r="D60" s="177"/>
      <c r="E60" s="177"/>
      <c r="F60" s="177"/>
      <c r="G60" s="177" t="s">
        <v>129</v>
      </c>
      <c r="H60" s="177"/>
      <c r="I60" s="177"/>
      <c r="J60" s="177"/>
      <c r="K60" s="176"/>
      <c r="L60" s="177"/>
      <c r="M60" s="177"/>
      <c r="N60" s="178"/>
    </row>
    <row r="61" spans="1:14" ht="14.25">
      <c r="A61" s="227"/>
      <c r="B61" s="233">
        <v>0.4791666666666667</v>
      </c>
      <c r="C61" s="230" t="str">
        <f>ﾄｯﾌﾟ!H6</f>
        <v>北部ＦＣ</v>
      </c>
      <c r="D61" s="236"/>
      <c r="E61" s="238" t="s">
        <v>16</v>
      </c>
      <c r="F61" s="72"/>
      <c r="G61" s="73" t="s">
        <v>17</v>
      </c>
      <c r="H61" s="72"/>
      <c r="I61" s="238" t="s">
        <v>18</v>
      </c>
      <c r="J61" s="236"/>
      <c r="K61" s="231" t="str">
        <f>ﾄｯﾌﾟ!H7</f>
        <v>ながいﾕﾅｲﾃｯﾄﾞﾌｯﾄﾎﾞｰﾙｸﾗﾌﾞ</v>
      </c>
      <c r="L61" s="225" t="s">
        <v>120</v>
      </c>
      <c r="M61" s="225" t="s">
        <v>120</v>
      </c>
      <c r="N61" s="209" t="s">
        <v>120</v>
      </c>
    </row>
    <row r="62" spans="1:14" ht="14.25">
      <c r="A62" s="227"/>
      <c r="B62" s="234"/>
      <c r="C62" s="230"/>
      <c r="D62" s="237"/>
      <c r="E62" s="239"/>
      <c r="F62" s="74"/>
      <c r="G62" s="75" t="s">
        <v>17</v>
      </c>
      <c r="H62" s="74"/>
      <c r="I62" s="239"/>
      <c r="J62" s="236"/>
      <c r="K62" s="232"/>
      <c r="L62" s="225"/>
      <c r="M62" s="225"/>
      <c r="N62" s="209"/>
    </row>
    <row r="63" spans="1:14" ht="14.25">
      <c r="A63" s="227"/>
      <c r="B63" s="233">
        <v>0.513888888888889</v>
      </c>
      <c r="C63" s="230" t="str">
        <f>ﾄｯﾌﾟ!H8</f>
        <v>米沢フェニックス</v>
      </c>
      <c r="D63" s="236"/>
      <c r="E63" s="238" t="s">
        <v>16</v>
      </c>
      <c r="F63" s="72"/>
      <c r="G63" s="73" t="s">
        <v>17</v>
      </c>
      <c r="H63" s="72"/>
      <c r="I63" s="238" t="s">
        <v>18</v>
      </c>
      <c r="J63" s="236"/>
      <c r="K63" s="231" t="str">
        <f>ﾄｯﾌﾟ!H9</f>
        <v>会津サントスＦＣＪｒ</v>
      </c>
      <c r="L63" s="225" t="s">
        <v>120</v>
      </c>
      <c r="M63" s="225" t="s">
        <v>120</v>
      </c>
      <c r="N63" s="209" t="s">
        <v>120</v>
      </c>
    </row>
    <row r="64" spans="1:14" ht="14.25">
      <c r="A64" s="227"/>
      <c r="B64" s="234"/>
      <c r="C64" s="235"/>
      <c r="D64" s="237"/>
      <c r="E64" s="239"/>
      <c r="F64" s="74"/>
      <c r="G64" s="75" t="s">
        <v>17</v>
      </c>
      <c r="H64" s="74"/>
      <c r="I64" s="239"/>
      <c r="J64" s="236"/>
      <c r="K64" s="232"/>
      <c r="L64" s="225"/>
      <c r="M64" s="225"/>
      <c r="N64" s="209"/>
    </row>
    <row r="65" spans="1:14" s="113" customFormat="1" ht="18.75">
      <c r="A65" s="227"/>
      <c r="B65" s="175"/>
      <c r="C65" s="176"/>
      <c r="D65" s="177"/>
      <c r="E65" s="177"/>
      <c r="F65" s="177"/>
      <c r="G65" s="177" t="s">
        <v>129</v>
      </c>
      <c r="H65" s="177"/>
      <c r="I65" s="177"/>
      <c r="J65" s="177"/>
      <c r="K65" s="176"/>
      <c r="L65" s="177"/>
      <c r="M65" s="177"/>
      <c r="N65" s="178"/>
    </row>
    <row r="66" spans="1:14" ht="14.25">
      <c r="A66" s="227"/>
      <c r="B66" s="233">
        <v>0.5833333333333334</v>
      </c>
      <c r="C66" s="230" t="str">
        <f>ﾄｯﾌﾟ!H6</f>
        <v>北部ＦＣ</v>
      </c>
      <c r="D66" s="236"/>
      <c r="E66" s="238" t="s">
        <v>16</v>
      </c>
      <c r="F66" s="72"/>
      <c r="G66" s="73" t="s">
        <v>17</v>
      </c>
      <c r="H66" s="72"/>
      <c r="I66" s="238" t="s">
        <v>18</v>
      </c>
      <c r="J66" s="236"/>
      <c r="K66" s="231" t="str">
        <f>ﾄｯﾌﾟ!H9</f>
        <v>会津サントスＦＣＪｒ</v>
      </c>
      <c r="L66" s="225" t="s">
        <v>120</v>
      </c>
      <c r="M66" s="225" t="s">
        <v>120</v>
      </c>
      <c r="N66" s="209" t="s">
        <v>120</v>
      </c>
    </row>
    <row r="67" spans="1:14" ht="14.25">
      <c r="A67" s="227"/>
      <c r="B67" s="233"/>
      <c r="C67" s="230"/>
      <c r="D67" s="236"/>
      <c r="E67" s="238"/>
      <c r="F67" s="74"/>
      <c r="G67" s="75" t="s">
        <v>17</v>
      </c>
      <c r="H67" s="74"/>
      <c r="I67" s="238"/>
      <c r="J67" s="236"/>
      <c r="K67" s="231"/>
      <c r="L67" s="225"/>
      <c r="M67" s="225"/>
      <c r="N67" s="209"/>
    </row>
    <row r="68" spans="1:14" ht="14.25">
      <c r="A68" s="227"/>
      <c r="B68" s="233">
        <v>0.6180555555555556</v>
      </c>
      <c r="C68" s="230" t="str">
        <f>ﾄｯﾌﾟ!H7</f>
        <v>ながいﾕﾅｲﾃｯﾄﾞﾌｯﾄﾎﾞｰﾙｸﾗﾌﾞ</v>
      </c>
      <c r="D68" s="236"/>
      <c r="E68" s="238" t="s">
        <v>16</v>
      </c>
      <c r="F68" s="72"/>
      <c r="G68" s="73" t="s">
        <v>17</v>
      </c>
      <c r="H68" s="72"/>
      <c r="I68" s="238" t="s">
        <v>18</v>
      </c>
      <c r="J68" s="236"/>
      <c r="K68" s="231" t="str">
        <f>ﾄｯﾌﾟ!H8</f>
        <v>米沢フェニックス</v>
      </c>
      <c r="L68" s="225" t="s">
        <v>120</v>
      </c>
      <c r="M68" s="225" t="s">
        <v>120</v>
      </c>
      <c r="N68" s="209" t="s">
        <v>120</v>
      </c>
    </row>
    <row r="69" spans="1:14" ht="14.25">
      <c r="A69" s="228"/>
      <c r="B69" s="216"/>
      <c r="C69" s="217"/>
      <c r="D69" s="213"/>
      <c r="E69" s="208"/>
      <c r="F69" s="48"/>
      <c r="G69" s="52" t="s">
        <v>17</v>
      </c>
      <c r="H69" s="48"/>
      <c r="I69" s="208"/>
      <c r="J69" s="213"/>
      <c r="K69" s="242"/>
      <c r="L69" s="229"/>
      <c r="M69" s="229"/>
      <c r="N69" s="210"/>
    </row>
  </sheetData>
  <mergeCells count="255">
    <mergeCell ref="B1:C1"/>
    <mergeCell ref="M2:N2"/>
    <mergeCell ref="A2:B2"/>
    <mergeCell ref="B68:B69"/>
    <mergeCell ref="C68:C69"/>
    <mergeCell ref="D68:D69"/>
    <mergeCell ref="E68:E69"/>
    <mergeCell ref="I68:I69"/>
    <mergeCell ref="J68:J69"/>
    <mergeCell ref="K68:K69"/>
    <mergeCell ref="N63:N64"/>
    <mergeCell ref="N66:N67"/>
    <mergeCell ref="L68:L69"/>
    <mergeCell ref="M68:M69"/>
    <mergeCell ref="N68:N69"/>
    <mergeCell ref="M63:M64"/>
    <mergeCell ref="L66:L67"/>
    <mergeCell ref="M66:M67"/>
    <mergeCell ref="L63:L64"/>
    <mergeCell ref="B66:B67"/>
    <mergeCell ref="C66:C67"/>
    <mergeCell ref="D66:D67"/>
    <mergeCell ref="E66:E67"/>
    <mergeCell ref="M61:M62"/>
    <mergeCell ref="J61:J62"/>
    <mergeCell ref="K61:K62"/>
    <mergeCell ref="L61:L62"/>
    <mergeCell ref="I61:I62"/>
    <mergeCell ref="I66:I67"/>
    <mergeCell ref="J66:J67"/>
    <mergeCell ref="K66:K67"/>
    <mergeCell ref="E58:E59"/>
    <mergeCell ref="E61:E62"/>
    <mergeCell ref="N61:N62"/>
    <mergeCell ref="B63:B64"/>
    <mergeCell ref="C63:C64"/>
    <mergeCell ref="D63:D64"/>
    <mergeCell ref="E63:E64"/>
    <mergeCell ref="I63:I64"/>
    <mergeCell ref="J63:J64"/>
    <mergeCell ref="K63:K64"/>
    <mergeCell ref="I58:I59"/>
    <mergeCell ref="J58:J59"/>
    <mergeCell ref="K58:K59"/>
    <mergeCell ref="M55:N55"/>
    <mergeCell ref="L56:L57"/>
    <mergeCell ref="M56:M57"/>
    <mergeCell ref="N56:N57"/>
    <mergeCell ref="L58:L59"/>
    <mergeCell ref="M58:M59"/>
    <mergeCell ref="N58:N59"/>
    <mergeCell ref="A56:A69"/>
    <mergeCell ref="B56:B57"/>
    <mergeCell ref="C56:C57"/>
    <mergeCell ref="D56:D57"/>
    <mergeCell ref="B58:B59"/>
    <mergeCell ref="C58:C59"/>
    <mergeCell ref="D58:D59"/>
    <mergeCell ref="B61:B62"/>
    <mergeCell ref="C61:C62"/>
    <mergeCell ref="D61:D62"/>
    <mergeCell ref="E56:E57"/>
    <mergeCell ref="I56:I57"/>
    <mergeCell ref="J56:J57"/>
    <mergeCell ref="K56:K57"/>
    <mergeCell ref="M51:M52"/>
    <mergeCell ref="N51:N52"/>
    <mergeCell ref="A54:B54"/>
    <mergeCell ref="A39:A52"/>
    <mergeCell ref="B39:B40"/>
    <mergeCell ref="C39:C40"/>
    <mergeCell ref="D39:D40"/>
    <mergeCell ref="E39:E40"/>
    <mergeCell ref="M49:M50"/>
    <mergeCell ref="N49:N50"/>
    <mergeCell ref="B51:B52"/>
    <mergeCell ref="C51:C52"/>
    <mergeCell ref="D51:D52"/>
    <mergeCell ref="E51:E52"/>
    <mergeCell ref="I51:I52"/>
    <mergeCell ref="J51:J52"/>
    <mergeCell ref="K51:K52"/>
    <mergeCell ref="L51:L52"/>
    <mergeCell ref="M46:M47"/>
    <mergeCell ref="N46:N47"/>
    <mergeCell ref="B49:B50"/>
    <mergeCell ref="C49:C50"/>
    <mergeCell ref="D49:D50"/>
    <mergeCell ref="E49:E50"/>
    <mergeCell ref="I49:I50"/>
    <mergeCell ref="J49:J50"/>
    <mergeCell ref="K49:K50"/>
    <mergeCell ref="L49:L50"/>
    <mergeCell ref="M44:M45"/>
    <mergeCell ref="N44:N45"/>
    <mergeCell ref="B46:B47"/>
    <mergeCell ref="C46:C47"/>
    <mergeCell ref="D46:D47"/>
    <mergeCell ref="E46:E47"/>
    <mergeCell ref="I46:I47"/>
    <mergeCell ref="J46:J47"/>
    <mergeCell ref="K46:K47"/>
    <mergeCell ref="L46:L47"/>
    <mergeCell ref="I44:I45"/>
    <mergeCell ref="J44:J45"/>
    <mergeCell ref="K44:K45"/>
    <mergeCell ref="L44:L45"/>
    <mergeCell ref="B44:B45"/>
    <mergeCell ref="C44:C45"/>
    <mergeCell ref="D44:D45"/>
    <mergeCell ref="E44:E45"/>
    <mergeCell ref="L39:L40"/>
    <mergeCell ref="M39:M40"/>
    <mergeCell ref="N39:N40"/>
    <mergeCell ref="B41:B42"/>
    <mergeCell ref="C41:C42"/>
    <mergeCell ref="D41:D42"/>
    <mergeCell ref="E41:E42"/>
    <mergeCell ref="L41:L42"/>
    <mergeCell ref="M41:M42"/>
    <mergeCell ref="N41:N42"/>
    <mergeCell ref="M34:M35"/>
    <mergeCell ref="N34:N35"/>
    <mergeCell ref="A37:B37"/>
    <mergeCell ref="I41:I42"/>
    <mergeCell ref="J41:J42"/>
    <mergeCell ref="K41:K42"/>
    <mergeCell ref="M38:N38"/>
    <mergeCell ref="I39:I40"/>
    <mergeCell ref="J39:J40"/>
    <mergeCell ref="K39:K40"/>
    <mergeCell ref="M32:M33"/>
    <mergeCell ref="N32:N33"/>
    <mergeCell ref="B34:B35"/>
    <mergeCell ref="C34:C35"/>
    <mergeCell ref="D34:D35"/>
    <mergeCell ref="E34:E35"/>
    <mergeCell ref="I34:I35"/>
    <mergeCell ref="J34:J35"/>
    <mergeCell ref="K34:K35"/>
    <mergeCell ref="L34:L35"/>
    <mergeCell ref="M29:M30"/>
    <mergeCell ref="N29:N30"/>
    <mergeCell ref="B32:B33"/>
    <mergeCell ref="C32:C33"/>
    <mergeCell ref="D32:D33"/>
    <mergeCell ref="E32:E33"/>
    <mergeCell ref="I32:I33"/>
    <mergeCell ref="J32:J33"/>
    <mergeCell ref="K32:K33"/>
    <mergeCell ref="L32:L33"/>
    <mergeCell ref="M27:M28"/>
    <mergeCell ref="N27:N28"/>
    <mergeCell ref="B29:B30"/>
    <mergeCell ref="C29:C30"/>
    <mergeCell ref="D29:D30"/>
    <mergeCell ref="E29:E30"/>
    <mergeCell ref="I29:I30"/>
    <mergeCell ref="J29:J30"/>
    <mergeCell ref="K29:K30"/>
    <mergeCell ref="L29:L30"/>
    <mergeCell ref="K17:K18"/>
    <mergeCell ref="E15:E16"/>
    <mergeCell ref="I15:I16"/>
    <mergeCell ref="J15:J16"/>
    <mergeCell ref="K15:K16"/>
    <mergeCell ref="E10:E11"/>
    <mergeCell ref="I10:I11"/>
    <mergeCell ref="J10:J11"/>
    <mergeCell ref="N5:N6"/>
    <mergeCell ref="E7:E8"/>
    <mergeCell ref="I7:I8"/>
    <mergeCell ref="J7:J8"/>
    <mergeCell ref="K7:K8"/>
    <mergeCell ref="N7:N8"/>
    <mergeCell ref="E5:E6"/>
    <mergeCell ref="B5:B6"/>
    <mergeCell ref="C5:C6"/>
    <mergeCell ref="D5:D6"/>
    <mergeCell ref="B10:B11"/>
    <mergeCell ref="C10:C11"/>
    <mergeCell ref="D10:D11"/>
    <mergeCell ref="B7:B8"/>
    <mergeCell ref="C7:C8"/>
    <mergeCell ref="D7:D8"/>
    <mergeCell ref="K10:K11"/>
    <mergeCell ref="M5:M6"/>
    <mergeCell ref="D15:D16"/>
    <mergeCell ref="L5:L6"/>
    <mergeCell ref="I5:I6"/>
    <mergeCell ref="J5:J6"/>
    <mergeCell ref="K5:K6"/>
    <mergeCell ref="L7:L8"/>
    <mergeCell ref="M7:M8"/>
    <mergeCell ref="L10:L11"/>
    <mergeCell ref="L15:L16"/>
    <mergeCell ref="N24:N25"/>
    <mergeCell ref="N22:N23"/>
    <mergeCell ref="N12:N13"/>
    <mergeCell ref="M21:N21"/>
    <mergeCell ref="M22:M23"/>
    <mergeCell ref="M24:M25"/>
    <mergeCell ref="N10:N11"/>
    <mergeCell ref="N15:N16"/>
    <mergeCell ref="N17:N18"/>
    <mergeCell ref="B27:B28"/>
    <mergeCell ref="C27:C28"/>
    <mergeCell ref="D27:D28"/>
    <mergeCell ref="E27:E28"/>
    <mergeCell ref="I27:I28"/>
    <mergeCell ref="J27:J28"/>
    <mergeCell ref="K27:K28"/>
    <mergeCell ref="L27:L28"/>
    <mergeCell ref="B24:B25"/>
    <mergeCell ref="C24:C25"/>
    <mergeCell ref="D24:D25"/>
    <mergeCell ref="E24:E25"/>
    <mergeCell ref="I24:I25"/>
    <mergeCell ref="J24:J25"/>
    <mergeCell ref="K24:K25"/>
    <mergeCell ref="L24:L25"/>
    <mergeCell ref="C17:C18"/>
    <mergeCell ref="K22:K23"/>
    <mergeCell ref="L22:L23"/>
    <mergeCell ref="L17:L18"/>
    <mergeCell ref="D17:D18"/>
    <mergeCell ref="I22:I23"/>
    <mergeCell ref="J22:J23"/>
    <mergeCell ref="E17:E18"/>
    <mergeCell ref="I17:I18"/>
    <mergeCell ref="J17:J18"/>
    <mergeCell ref="J12:J13"/>
    <mergeCell ref="E12:E13"/>
    <mergeCell ref="A22:A35"/>
    <mergeCell ref="B22:B23"/>
    <mergeCell ref="C22:C23"/>
    <mergeCell ref="D22:D23"/>
    <mergeCell ref="A20:B20"/>
    <mergeCell ref="B15:B16"/>
    <mergeCell ref="E22:E23"/>
    <mergeCell ref="B17:B18"/>
    <mergeCell ref="B12:B13"/>
    <mergeCell ref="C12:C13"/>
    <mergeCell ref="D12:D13"/>
    <mergeCell ref="I12:I13"/>
    <mergeCell ref="A3:B3"/>
    <mergeCell ref="M4:N4"/>
    <mergeCell ref="M10:M11"/>
    <mergeCell ref="M12:M13"/>
    <mergeCell ref="A5:A18"/>
    <mergeCell ref="M15:M16"/>
    <mergeCell ref="M17:M18"/>
    <mergeCell ref="C15:C16"/>
    <mergeCell ref="K12:K13"/>
    <mergeCell ref="L12:L13"/>
  </mergeCells>
  <printOptions/>
  <pageMargins left="0.5905511811023623" right="0.16" top="0.62" bottom="0.45" header="0.3937007874015748" footer="0.36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50" zoomScaleNormal="50" zoomScaleSheetLayoutView="75" workbookViewId="0" topLeftCell="A1">
      <selection activeCell="F7" sqref="F7:F8"/>
    </sheetView>
  </sheetViews>
  <sheetFormatPr defaultColWidth="9.00390625" defaultRowHeight="13.5"/>
  <cols>
    <col min="1" max="1" width="4.125" style="87" customWidth="1"/>
    <col min="2" max="2" width="4.125" style="19" customWidth="1"/>
    <col min="3" max="3" width="24.25390625" style="125" customWidth="1"/>
    <col min="4" max="15" width="8.375" style="19" customWidth="1"/>
    <col min="16" max="21" width="4.625" style="116" customWidth="1"/>
    <col min="22" max="22" width="5.125" style="122" customWidth="1"/>
    <col min="23" max="29" width="4.50390625" style="116" hidden="1" customWidth="1"/>
    <col min="30" max="30" width="5.125" style="117" customWidth="1"/>
    <col min="31" max="31" width="6.375" style="19" bestFit="1" customWidth="1"/>
    <col min="32" max="32" width="12.25390625" style="19" bestFit="1" customWidth="1"/>
    <col min="33" max="16384" width="9.00390625" style="19" customWidth="1"/>
  </cols>
  <sheetData>
    <row r="1" spans="1:32" s="185" customFormat="1" ht="26.25" customHeight="1">
      <c r="A1" s="180"/>
      <c r="B1" s="180"/>
      <c r="C1" s="286">
        <f ca="1">TODAY()</f>
        <v>39555</v>
      </c>
      <c r="D1" s="286"/>
      <c r="E1" s="286"/>
      <c r="F1" s="159" t="s">
        <v>121</v>
      </c>
      <c r="G1" s="180"/>
      <c r="H1" s="159"/>
      <c r="I1" s="159"/>
      <c r="J1" s="159"/>
      <c r="K1" s="159"/>
      <c r="L1" s="159"/>
      <c r="M1" s="159"/>
      <c r="N1" s="159"/>
      <c r="O1" s="159"/>
      <c r="P1" s="159"/>
      <c r="Q1" s="181"/>
      <c r="R1" s="182"/>
      <c r="S1" s="182"/>
      <c r="T1" s="181"/>
      <c r="U1" s="181"/>
      <c r="V1" s="183"/>
      <c r="W1" s="182"/>
      <c r="X1" s="182"/>
      <c r="Y1" s="182"/>
      <c r="Z1" s="182"/>
      <c r="AA1" s="181"/>
      <c r="AB1" s="181"/>
      <c r="AC1" s="181"/>
      <c r="AD1" s="184"/>
      <c r="AF1" s="186" t="s">
        <v>130</v>
      </c>
    </row>
    <row r="2" spans="1:32" s="179" customFormat="1" ht="26.25" customHeight="1" thickBot="1">
      <c r="A2" s="131"/>
      <c r="B2" s="131"/>
      <c r="C2" s="187">
        <v>38111</v>
      </c>
      <c r="D2" s="165" t="s">
        <v>131</v>
      </c>
      <c r="E2" s="132"/>
      <c r="F2" s="132"/>
      <c r="G2" s="131"/>
      <c r="H2" s="132"/>
      <c r="I2" s="132"/>
      <c r="J2" s="132"/>
      <c r="K2" s="132"/>
      <c r="L2" s="166"/>
      <c r="M2" s="132"/>
      <c r="N2" s="188"/>
      <c r="O2" s="131"/>
      <c r="P2" s="189"/>
      <c r="Q2" s="189"/>
      <c r="R2" s="189"/>
      <c r="S2" s="189"/>
      <c r="T2" s="245">
        <v>4</v>
      </c>
      <c r="U2" s="245"/>
      <c r="V2" s="245"/>
      <c r="W2" s="245"/>
      <c r="X2" s="189"/>
      <c r="Y2" s="189"/>
      <c r="Z2" s="189"/>
      <c r="AA2" s="189"/>
      <c r="AB2" s="189"/>
      <c r="AC2" s="189"/>
      <c r="AD2" s="189"/>
      <c r="AF2" s="190">
        <v>1</v>
      </c>
    </row>
    <row r="3" spans="1:30" ht="26.25" customHeight="1">
      <c r="A3" s="115"/>
      <c r="B3" s="20"/>
      <c r="C3" s="27"/>
      <c r="D3" s="57"/>
      <c r="E3" s="22"/>
      <c r="F3" s="22"/>
      <c r="G3" s="20"/>
      <c r="H3" s="22"/>
      <c r="I3" s="22"/>
      <c r="J3" s="22"/>
      <c r="K3" s="22"/>
      <c r="L3" s="58"/>
      <c r="M3" s="22"/>
      <c r="N3" s="61"/>
      <c r="O3" s="20"/>
      <c r="P3" s="118"/>
      <c r="Q3" s="118"/>
      <c r="R3" s="118"/>
      <c r="S3" s="118"/>
      <c r="T3" s="110"/>
      <c r="U3" s="110"/>
      <c r="V3" s="110"/>
      <c r="W3" s="110"/>
      <c r="X3" s="118"/>
      <c r="Y3" s="118"/>
      <c r="Z3" s="118"/>
      <c r="AA3" s="118"/>
      <c r="AB3" s="118"/>
      <c r="AC3" s="118"/>
      <c r="AD3" s="118"/>
    </row>
    <row r="4" spans="1:30" s="20" customFormat="1" ht="36" customHeight="1">
      <c r="A4" s="96"/>
      <c r="B4" s="194" t="s">
        <v>134</v>
      </c>
      <c r="C4" s="193" t="s">
        <v>133</v>
      </c>
      <c r="D4" s="256" t="str">
        <f>C5</f>
        <v>アビーカ米沢</v>
      </c>
      <c r="E4" s="255"/>
      <c r="F4" s="255"/>
      <c r="G4" s="255" t="str">
        <f>C7</f>
        <v>ふじかげＳＣ山形</v>
      </c>
      <c r="H4" s="255"/>
      <c r="I4" s="255"/>
      <c r="J4" s="255" t="str">
        <f>C9</f>
        <v>南原ＳＳＳ若鷹</v>
      </c>
      <c r="K4" s="255"/>
      <c r="L4" s="255"/>
      <c r="M4" s="255" t="str">
        <f>C11</f>
        <v>河東サッカースポーツ少年団</v>
      </c>
      <c r="N4" s="255"/>
      <c r="O4" s="255"/>
      <c r="P4" s="97" t="s">
        <v>89</v>
      </c>
      <c r="Q4" s="97" t="s">
        <v>0</v>
      </c>
      <c r="R4" s="97" t="s">
        <v>79</v>
      </c>
      <c r="S4" s="97" t="s">
        <v>80</v>
      </c>
      <c r="T4" s="97" t="s">
        <v>1</v>
      </c>
      <c r="U4" s="97" t="s">
        <v>2</v>
      </c>
      <c r="V4" s="98" t="s">
        <v>81</v>
      </c>
      <c r="W4" s="99" t="s">
        <v>82</v>
      </c>
      <c r="X4" s="97" t="s">
        <v>5</v>
      </c>
      <c r="Y4" s="97" t="s">
        <v>83</v>
      </c>
      <c r="Z4" s="97" t="s">
        <v>3</v>
      </c>
      <c r="AA4" s="97" t="s">
        <v>84</v>
      </c>
      <c r="AB4" s="97" t="s">
        <v>4</v>
      </c>
      <c r="AC4" s="97" t="s">
        <v>6</v>
      </c>
      <c r="AD4" s="100" t="s">
        <v>44</v>
      </c>
    </row>
    <row r="5" spans="1:30" s="101" customFormat="1" ht="38.25" customHeight="1">
      <c r="A5" s="271" t="s">
        <v>93</v>
      </c>
      <c r="B5" s="267">
        <v>1</v>
      </c>
      <c r="C5" s="249" t="str">
        <f>ﾄｯﾌﾟ!B6</f>
        <v>アビーカ米沢</v>
      </c>
      <c r="D5" s="260"/>
      <c r="E5" s="261"/>
      <c r="F5" s="261"/>
      <c r="G5" s="257">
        <f>IF(G6="","",IF(G6=I6,"△",IF(G6&gt;I6,"○","●")))</f>
      </c>
      <c r="H5" s="258"/>
      <c r="I5" s="259"/>
      <c r="J5" s="257">
        <f>IF(J6="","",IF(J6=L6,"△",IF(J6&gt;L6,"○","●")))</f>
      </c>
      <c r="K5" s="258"/>
      <c r="L5" s="259"/>
      <c r="M5" s="257">
        <f>IF(M6="","",IF(M6=O6,"△",IF(M6&gt;O6,"○","●")))</f>
      </c>
      <c r="N5" s="258"/>
      <c r="O5" s="259"/>
      <c r="P5" s="247"/>
      <c r="Q5" s="247"/>
      <c r="R5" s="247"/>
      <c r="S5" s="247"/>
      <c r="T5" s="247"/>
      <c r="U5" s="247"/>
      <c r="V5" s="265"/>
      <c r="W5" s="277"/>
      <c r="X5" s="247"/>
      <c r="Y5" s="247"/>
      <c r="Z5" s="247"/>
      <c r="AA5" s="247"/>
      <c r="AB5" s="247"/>
      <c r="AC5" s="247"/>
      <c r="AD5" s="264"/>
    </row>
    <row r="6" spans="1:31" s="87" customFormat="1" ht="38.25" customHeight="1">
      <c r="A6" s="272"/>
      <c r="B6" s="268"/>
      <c r="C6" s="250"/>
      <c r="D6" s="262"/>
      <c r="E6" s="251"/>
      <c r="F6" s="251"/>
      <c r="G6" s="103">
        <f>IF('1日目'!F11="","",'1日目'!D10)</f>
      </c>
      <c r="H6" s="191" t="s">
        <v>132</v>
      </c>
      <c r="I6" s="105">
        <f>IF('1日目'!H11="","",'1日目'!J10)</f>
      </c>
      <c r="J6" s="103">
        <f>IF('1日目'!F6="","",'1日目'!D5)</f>
      </c>
      <c r="K6" s="191" t="s">
        <v>132</v>
      </c>
      <c r="L6" s="105">
        <f>IF('1日目'!H6="","",'1日目'!J5)</f>
      </c>
      <c r="M6" s="103">
        <f>IF('1日目'!F16="","",'1日目'!D15)</f>
      </c>
      <c r="N6" s="191" t="s">
        <v>132</v>
      </c>
      <c r="O6" s="105">
        <f>IF('1日目'!H16="","",'1日目'!J15)</f>
      </c>
      <c r="P6" s="246"/>
      <c r="Q6" s="246"/>
      <c r="R6" s="246"/>
      <c r="S6" s="246"/>
      <c r="T6" s="246"/>
      <c r="U6" s="246"/>
      <c r="V6" s="263"/>
      <c r="W6" s="269"/>
      <c r="X6" s="246"/>
      <c r="Y6" s="246"/>
      <c r="Z6" s="246"/>
      <c r="AA6" s="246"/>
      <c r="AB6" s="246"/>
      <c r="AC6" s="246"/>
      <c r="AD6" s="248"/>
      <c r="AE6" s="102">
        <v>1</v>
      </c>
    </row>
    <row r="7" spans="1:30" s="87" customFormat="1" ht="38.25" customHeight="1">
      <c r="A7" s="272"/>
      <c r="B7" s="268">
        <v>2</v>
      </c>
      <c r="C7" s="250" t="str">
        <f>ﾄｯﾌﾟ!B7</f>
        <v>ふじかげＳＣ山形</v>
      </c>
      <c r="D7" s="252">
        <f>IF(G6="","",IF(D8=F8,"△",IF(D8&gt;F8,"○","●")))</f>
      </c>
      <c r="E7" s="252"/>
      <c r="F7" s="253"/>
      <c r="G7" s="251"/>
      <c r="H7" s="251"/>
      <c r="I7" s="251"/>
      <c r="J7" s="254">
        <f>IF(J8="","",IF(J8=L8,"△",IF(J8&gt;L8,"○","●")))</f>
      </c>
      <c r="K7" s="252"/>
      <c r="L7" s="253"/>
      <c r="M7" s="254">
        <f>IF(M8="","",IF(M8=O8,"△",IF(M8&gt;O8,"○","●")))</f>
      </c>
      <c r="N7" s="252"/>
      <c r="O7" s="253"/>
      <c r="P7" s="246"/>
      <c r="Q7" s="246"/>
      <c r="R7" s="246"/>
      <c r="S7" s="246"/>
      <c r="T7" s="246"/>
      <c r="U7" s="246"/>
      <c r="V7" s="263"/>
      <c r="W7" s="269"/>
      <c r="X7" s="246"/>
      <c r="Y7" s="246"/>
      <c r="Z7" s="246"/>
      <c r="AA7" s="246"/>
      <c r="AB7" s="246"/>
      <c r="AC7" s="246"/>
      <c r="AD7" s="248"/>
    </row>
    <row r="8" spans="1:31" s="87" customFormat="1" ht="38.25" customHeight="1">
      <c r="A8" s="272"/>
      <c r="B8" s="268"/>
      <c r="C8" s="250"/>
      <c r="D8" s="104">
        <f>IF(I6="","",I6)</f>
      </c>
      <c r="E8" s="191" t="s">
        <v>132</v>
      </c>
      <c r="F8" s="105">
        <f>IF(G6="","",G6)</f>
      </c>
      <c r="G8" s="251"/>
      <c r="H8" s="251"/>
      <c r="I8" s="251"/>
      <c r="J8" s="103">
        <f>IF('1日目'!F18="","",'1日目'!D17)</f>
      </c>
      <c r="K8" s="191" t="s">
        <v>132</v>
      </c>
      <c r="L8" s="105">
        <f>IF('1日目'!H18="","",'1日目'!J17)</f>
      </c>
      <c r="M8" s="103">
        <f>IF('1日目'!F8="","",'1日目'!D7)</f>
      </c>
      <c r="N8" s="191" t="s">
        <v>132</v>
      </c>
      <c r="O8" s="105">
        <f>IF('1日目'!H8="","",'1日目'!J7)</f>
      </c>
      <c r="P8" s="246"/>
      <c r="Q8" s="246"/>
      <c r="R8" s="246"/>
      <c r="S8" s="246"/>
      <c r="T8" s="246"/>
      <c r="U8" s="246"/>
      <c r="V8" s="263"/>
      <c r="W8" s="269"/>
      <c r="X8" s="246"/>
      <c r="Y8" s="246"/>
      <c r="Z8" s="246"/>
      <c r="AA8" s="246"/>
      <c r="AB8" s="246"/>
      <c r="AC8" s="246"/>
      <c r="AD8" s="248"/>
      <c r="AE8" s="102">
        <v>2</v>
      </c>
    </row>
    <row r="9" spans="1:30" s="87" customFormat="1" ht="38.25" customHeight="1">
      <c r="A9" s="272"/>
      <c r="B9" s="268">
        <v>3</v>
      </c>
      <c r="C9" s="250" t="str">
        <f>ﾄｯﾌﾟ!B8</f>
        <v>南原ＳＳＳ若鷹</v>
      </c>
      <c r="D9" s="252">
        <f>IF(J6="","",IF(D10=F10,"△",IF(D10&gt;F10,"○","●")))</f>
      </c>
      <c r="E9" s="252"/>
      <c r="F9" s="253"/>
      <c r="G9" s="254">
        <f>IF(J8="","",IF(G10=I10,"△",IF(G10&gt;I10,"○","●")))</f>
      </c>
      <c r="H9" s="252"/>
      <c r="I9" s="253"/>
      <c r="J9" s="251"/>
      <c r="K9" s="251"/>
      <c r="L9" s="251"/>
      <c r="M9" s="254">
        <f>IF(M10="","",IF(M10=O10,"△",IF(M10&gt;O10,"○","●")))</f>
      </c>
      <c r="N9" s="252"/>
      <c r="O9" s="253"/>
      <c r="P9" s="246"/>
      <c r="Q9" s="246"/>
      <c r="R9" s="246"/>
      <c r="S9" s="246"/>
      <c r="T9" s="246"/>
      <c r="U9" s="246"/>
      <c r="V9" s="263"/>
      <c r="W9" s="269"/>
      <c r="X9" s="246"/>
      <c r="Y9" s="246"/>
      <c r="Z9" s="246"/>
      <c r="AA9" s="246"/>
      <c r="AB9" s="246"/>
      <c r="AC9" s="246"/>
      <c r="AD9" s="248"/>
    </row>
    <row r="10" spans="1:31" s="87" customFormat="1" ht="38.25" customHeight="1">
      <c r="A10" s="272"/>
      <c r="B10" s="268"/>
      <c r="C10" s="250"/>
      <c r="D10" s="104">
        <f>IF(L6="","",L6)</f>
      </c>
      <c r="E10" s="191" t="s">
        <v>132</v>
      </c>
      <c r="F10" s="105">
        <f>IF(J6="","",J6)</f>
      </c>
      <c r="G10" s="103">
        <f>IF(L8="","",L8)</f>
      </c>
      <c r="H10" s="191" t="s">
        <v>132</v>
      </c>
      <c r="I10" s="105">
        <f>IF(J8="","",J8)</f>
      </c>
      <c r="J10" s="251"/>
      <c r="K10" s="251"/>
      <c r="L10" s="251"/>
      <c r="M10" s="103">
        <f>IF('1日目'!F13="","",'1日目'!D12)</f>
      </c>
      <c r="N10" s="191" t="s">
        <v>132</v>
      </c>
      <c r="O10" s="105">
        <f>IF('1日目'!H13="","",'1日目'!J12)</f>
      </c>
      <c r="P10" s="246"/>
      <c r="Q10" s="246"/>
      <c r="R10" s="246"/>
      <c r="S10" s="246"/>
      <c r="T10" s="246"/>
      <c r="U10" s="246"/>
      <c r="V10" s="263"/>
      <c r="W10" s="269"/>
      <c r="X10" s="246"/>
      <c r="Y10" s="246"/>
      <c r="Z10" s="246"/>
      <c r="AA10" s="246"/>
      <c r="AB10" s="246"/>
      <c r="AC10" s="246"/>
      <c r="AD10" s="248"/>
      <c r="AE10" s="102">
        <v>3</v>
      </c>
    </row>
    <row r="11" spans="1:30" s="87" customFormat="1" ht="38.25" customHeight="1">
      <c r="A11" s="272"/>
      <c r="B11" s="268">
        <v>4</v>
      </c>
      <c r="C11" s="250" t="str">
        <f>ﾄｯﾌﾟ!B9</f>
        <v>河東サッカースポーツ少年団</v>
      </c>
      <c r="D11" s="252">
        <f>IF(J8="","",IF(D12=F12,"△",IF(D12&gt;F12,"○","●")))</f>
      </c>
      <c r="E11" s="252"/>
      <c r="F11" s="253"/>
      <c r="G11" s="254">
        <f>IF(M8="","",IF(G12=I12,"△",IF(G12&gt;I12,"○","●")))</f>
      </c>
      <c r="H11" s="252"/>
      <c r="I11" s="253"/>
      <c r="J11" s="254">
        <f>IF(M10="","",IF(J12=L12,"△",IF(J12&gt;L12,"○","●")))</f>
      </c>
      <c r="K11" s="252"/>
      <c r="L11" s="253"/>
      <c r="M11" s="251"/>
      <c r="N11" s="251"/>
      <c r="O11" s="251"/>
      <c r="P11" s="246"/>
      <c r="Q11" s="246"/>
      <c r="R11" s="246"/>
      <c r="S11" s="246"/>
      <c r="T11" s="246"/>
      <c r="U11" s="246"/>
      <c r="V11" s="263"/>
      <c r="W11" s="269"/>
      <c r="X11" s="246"/>
      <c r="Y11" s="246"/>
      <c r="Z11" s="246"/>
      <c r="AA11" s="246"/>
      <c r="AB11" s="246"/>
      <c r="AC11" s="246"/>
      <c r="AD11" s="248"/>
    </row>
    <row r="12" spans="1:31" s="87" customFormat="1" ht="38.25" customHeight="1">
      <c r="A12" s="273"/>
      <c r="B12" s="278"/>
      <c r="C12" s="285"/>
      <c r="D12" s="106">
        <f>IF(O6="","",O6)</f>
      </c>
      <c r="E12" s="192" t="s">
        <v>132</v>
      </c>
      <c r="F12" s="107">
        <f>IF(M6="","",M6)</f>
      </c>
      <c r="G12" s="108">
        <f>IF(O8="","",O8)</f>
      </c>
      <c r="H12" s="192" t="s">
        <v>132</v>
      </c>
      <c r="I12" s="107">
        <f>IF(M8="","",M8)</f>
      </c>
      <c r="J12" s="108">
        <f>IF(O10="","",O10)</f>
      </c>
      <c r="K12" s="192" t="s">
        <v>132</v>
      </c>
      <c r="L12" s="107">
        <f>IF(M10="","",M10)</f>
      </c>
      <c r="M12" s="276"/>
      <c r="N12" s="276"/>
      <c r="O12" s="276"/>
      <c r="P12" s="270"/>
      <c r="Q12" s="270"/>
      <c r="R12" s="270"/>
      <c r="S12" s="270"/>
      <c r="T12" s="270"/>
      <c r="U12" s="270"/>
      <c r="V12" s="283"/>
      <c r="W12" s="284"/>
      <c r="X12" s="270"/>
      <c r="Y12" s="270"/>
      <c r="Z12" s="270"/>
      <c r="AA12" s="270"/>
      <c r="AB12" s="270"/>
      <c r="AC12" s="270"/>
      <c r="AD12" s="266"/>
      <c r="AE12" s="102">
        <v>4</v>
      </c>
    </row>
    <row r="13" spans="3:31" s="87" customFormat="1" ht="26.25" customHeight="1">
      <c r="C13" s="123"/>
      <c r="P13" s="119"/>
      <c r="Q13" s="119"/>
      <c r="R13" s="119"/>
      <c r="S13" s="119"/>
      <c r="T13" s="119"/>
      <c r="U13" s="119"/>
      <c r="V13" s="120"/>
      <c r="W13" s="119"/>
      <c r="X13" s="119"/>
      <c r="Y13" s="119"/>
      <c r="Z13" s="119"/>
      <c r="AA13" s="119"/>
      <c r="AB13" s="119"/>
      <c r="AC13" s="119"/>
      <c r="AD13" s="121"/>
      <c r="AE13" s="102"/>
    </row>
    <row r="14" spans="1:30" s="87" customFormat="1" ht="36" customHeight="1">
      <c r="A14" s="96"/>
      <c r="B14" s="194" t="s">
        <v>134</v>
      </c>
      <c r="C14" s="193" t="s">
        <v>133</v>
      </c>
      <c r="D14" s="256" t="str">
        <f>C15</f>
        <v>ＦＣアルカディア</v>
      </c>
      <c r="E14" s="255"/>
      <c r="F14" s="255"/>
      <c r="G14" s="255" t="str">
        <f>C17</f>
        <v>鵜飼サッカークラブ</v>
      </c>
      <c r="H14" s="255"/>
      <c r="I14" s="255"/>
      <c r="J14" s="255" t="str">
        <f>C19</f>
        <v>ＴＭＴＳＣ</v>
      </c>
      <c r="K14" s="255"/>
      <c r="L14" s="255"/>
      <c r="M14" s="255" t="str">
        <f>C21</f>
        <v>喜多方中央ｻｯｶｰｽﾎﾟｰﾂ少年団</v>
      </c>
      <c r="N14" s="255"/>
      <c r="O14" s="255"/>
      <c r="P14" s="195" t="s">
        <v>135</v>
      </c>
      <c r="Q14" s="195" t="s">
        <v>136</v>
      </c>
      <c r="R14" s="195" t="s">
        <v>137</v>
      </c>
      <c r="S14" s="195" t="s">
        <v>138</v>
      </c>
      <c r="T14" s="195" t="s">
        <v>139</v>
      </c>
      <c r="U14" s="195" t="s">
        <v>140</v>
      </c>
      <c r="V14" s="98" t="s">
        <v>88</v>
      </c>
      <c r="W14" s="99" t="s">
        <v>82</v>
      </c>
      <c r="X14" s="97" t="s">
        <v>5</v>
      </c>
      <c r="Y14" s="97" t="s">
        <v>83</v>
      </c>
      <c r="Z14" s="97" t="s">
        <v>3</v>
      </c>
      <c r="AA14" s="97" t="s">
        <v>84</v>
      </c>
      <c r="AB14" s="97" t="s">
        <v>4</v>
      </c>
      <c r="AC14" s="97" t="s">
        <v>6</v>
      </c>
      <c r="AD14" s="100" t="s">
        <v>44</v>
      </c>
    </row>
    <row r="15" spans="1:30" s="101" customFormat="1" ht="38.25" customHeight="1">
      <c r="A15" s="271" t="s">
        <v>94</v>
      </c>
      <c r="B15" s="267">
        <v>1</v>
      </c>
      <c r="C15" s="282" t="str">
        <f>ﾄｯﾌﾟ!D6</f>
        <v>ＦＣアルカディア</v>
      </c>
      <c r="D15" s="260"/>
      <c r="E15" s="261"/>
      <c r="F15" s="261"/>
      <c r="G15" s="257">
        <f>IF(G16="","",IF(G16=I16,"△",IF(G16&gt;I16,"○","●")))</f>
      </c>
      <c r="H15" s="258"/>
      <c r="I15" s="259"/>
      <c r="J15" s="257">
        <f>IF(J16="","",IF(J16=L16,"△",IF(J16&gt;L16,"○","●")))</f>
      </c>
      <c r="K15" s="258"/>
      <c r="L15" s="259"/>
      <c r="M15" s="257">
        <f>IF(M16="","",IF(M16=O16,"△",IF(M16&gt;O16,"○","●")))</f>
      </c>
      <c r="N15" s="258"/>
      <c r="O15" s="259"/>
      <c r="P15" s="247"/>
      <c r="Q15" s="247"/>
      <c r="R15" s="247"/>
      <c r="S15" s="247"/>
      <c r="T15" s="247"/>
      <c r="U15" s="247"/>
      <c r="V15" s="265"/>
      <c r="W15" s="277"/>
      <c r="X15" s="247"/>
      <c r="Y15" s="247"/>
      <c r="Z15" s="247"/>
      <c r="AA15" s="247"/>
      <c r="AB15" s="247"/>
      <c r="AC15" s="247"/>
      <c r="AD15" s="264"/>
    </row>
    <row r="16" spans="1:31" s="87" customFormat="1" ht="38.25" customHeight="1">
      <c r="A16" s="274"/>
      <c r="B16" s="268"/>
      <c r="C16" s="279"/>
      <c r="D16" s="262"/>
      <c r="E16" s="251"/>
      <c r="F16" s="251"/>
      <c r="G16" s="103">
        <f>IF('1日目'!F28="","",'1日目'!D27)</f>
      </c>
      <c r="H16" s="191" t="s">
        <v>132</v>
      </c>
      <c r="I16" s="105">
        <f>IF('1日目'!H28="","",'1日目'!J27)</f>
      </c>
      <c r="J16" s="103">
        <f>IF('1日目'!F23="","",'1日目'!D22)</f>
      </c>
      <c r="K16" s="191" t="s">
        <v>132</v>
      </c>
      <c r="L16" s="105">
        <f>IF('1日目'!H23="","",'1日目'!J22)</f>
      </c>
      <c r="M16" s="103">
        <f>IF('1日目'!F33="","",'1日目'!D32)</f>
      </c>
      <c r="N16" s="191" t="s">
        <v>132</v>
      </c>
      <c r="O16" s="105">
        <f>IF('1日目'!H33="","",'1日目'!J32)</f>
      </c>
      <c r="P16" s="246"/>
      <c r="Q16" s="246"/>
      <c r="R16" s="246"/>
      <c r="S16" s="246"/>
      <c r="T16" s="246"/>
      <c r="U16" s="246"/>
      <c r="V16" s="263"/>
      <c r="W16" s="269"/>
      <c r="X16" s="246"/>
      <c r="Y16" s="246"/>
      <c r="Z16" s="246"/>
      <c r="AA16" s="246"/>
      <c r="AB16" s="246"/>
      <c r="AC16" s="246"/>
      <c r="AD16" s="248"/>
      <c r="AE16" s="102">
        <v>1</v>
      </c>
    </row>
    <row r="17" spans="1:30" s="87" customFormat="1" ht="38.25" customHeight="1">
      <c r="A17" s="274"/>
      <c r="B17" s="268">
        <v>2</v>
      </c>
      <c r="C17" s="279" t="str">
        <f>ﾄｯﾌﾟ!D7</f>
        <v>鵜飼サッカークラブ</v>
      </c>
      <c r="D17" s="252">
        <f>IF(G16="","",IF(D18=F18,"△",IF(D18&gt;F18,"○","●")))</f>
      </c>
      <c r="E17" s="252"/>
      <c r="F17" s="253"/>
      <c r="G17" s="251"/>
      <c r="H17" s="251"/>
      <c r="I17" s="251"/>
      <c r="J17" s="254">
        <f>IF(J18="","",IF(J18=L18,"△",IF(J18&gt;L18,"○","●")))</f>
      </c>
      <c r="K17" s="252"/>
      <c r="L17" s="253"/>
      <c r="M17" s="254">
        <f>IF(M18="","",IF(M18=O18,"△",IF(M18&gt;O18,"○","●")))</f>
      </c>
      <c r="N17" s="252"/>
      <c r="O17" s="253"/>
      <c r="P17" s="246"/>
      <c r="Q17" s="246"/>
      <c r="R17" s="246"/>
      <c r="S17" s="246"/>
      <c r="T17" s="246"/>
      <c r="U17" s="246"/>
      <c r="V17" s="263"/>
      <c r="W17" s="269"/>
      <c r="X17" s="246"/>
      <c r="Y17" s="246"/>
      <c r="Z17" s="246"/>
      <c r="AA17" s="246"/>
      <c r="AB17" s="246"/>
      <c r="AC17" s="246"/>
      <c r="AD17" s="248"/>
    </row>
    <row r="18" spans="1:31" s="87" customFormat="1" ht="38.25" customHeight="1">
      <c r="A18" s="274"/>
      <c r="B18" s="268"/>
      <c r="C18" s="279"/>
      <c r="D18" s="104">
        <f>IF(I16="","",I16)</f>
      </c>
      <c r="E18" s="191" t="s">
        <v>132</v>
      </c>
      <c r="F18" s="105">
        <f>IF(G16="","",G16)</f>
      </c>
      <c r="G18" s="251"/>
      <c r="H18" s="251"/>
      <c r="I18" s="251"/>
      <c r="J18" s="103">
        <f>IF('1日目'!F35="","",'1日目'!D34)</f>
      </c>
      <c r="K18" s="191" t="s">
        <v>132</v>
      </c>
      <c r="L18" s="105">
        <f>IF('1日目'!H35="","",'1日目'!J34)</f>
      </c>
      <c r="M18" s="103">
        <f>IF('1日目'!F25="","",'1日目'!D24)</f>
      </c>
      <c r="N18" s="191" t="s">
        <v>132</v>
      </c>
      <c r="O18" s="105">
        <f>IF('1日目'!H25="","",'1日目'!J24)</f>
      </c>
      <c r="P18" s="246"/>
      <c r="Q18" s="246"/>
      <c r="R18" s="246"/>
      <c r="S18" s="246"/>
      <c r="T18" s="246"/>
      <c r="U18" s="246"/>
      <c r="V18" s="263"/>
      <c r="W18" s="269"/>
      <c r="X18" s="246"/>
      <c r="Y18" s="246"/>
      <c r="Z18" s="246"/>
      <c r="AA18" s="246"/>
      <c r="AB18" s="246"/>
      <c r="AC18" s="246"/>
      <c r="AD18" s="248"/>
      <c r="AE18" s="102">
        <v>2</v>
      </c>
    </row>
    <row r="19" spans="1:30" s="87" customFormat="1" ht="38.25" customHeight="1">
      <c r="A19" s="274"/>
      <c r="B19" s="268">
        <v>3</v>
      </c>
      <c r="C19" s="279" t="str">
        <f>ﾄｯﾌﾟ!D8</f>
        <v>ＴＭＴＳＣ</v>
      </c>
      <c r="D19" s="252">
        <f>IF(J16="","",IF(D20=F20,"△",IF(D20&gt;F20,"○","●")))</f>
      </c>
      <c r="E19" s="252"/>
      <c r="F19" s="253"/>
      <c r="G19" s="254">
        <f>IF(J18="","",IF(G20=I20,"△",IF(G20&gt;I20,"○","●")))</f>
      </c>
      <c r="H19" s="252"/>
      <c r="I19" s="253"/>
      <c r="J19" s="251"/>
      <c r="K19" s="251"/>
      <c r="L19" s="251"/>
      <c r="M19" s="254">
        <f>IF(M20="","",IF(M20=O20,"△",IF(M20&gt;O20,"○","●")))</f>
      </c>
      <c r="N19" s="252"/>
      <c r="O19" s="253"/>
      <c r="P19" s="246"/>
      <c r="Q19" s="246"/>
      <c r="R19" s="246"/>
      <c r="S19" s="246"/>
      <c r="T19" s="246"/>
      <c r="U19" s="246"/>
      <c r="V19" s="263"/>
      <c r="W19" s="269"/>
      <c r="X19" s="246"/>
      <c r="Y19" s="246"/>
      <c r="Z19" s="246"/>
      <c r="AA19" s="246"/>
      <c r="AB19" s="246"/>
      <c r="AC19" s="246"/>
      <c r="AD19" s="248"/>
    </row>
    <row r="20" spans="1:31" s="87" customFormat="1" ht="38.25" customHeight="1">
      <c r="A20" s="274"/>
      <c r="B20" s="268"/>
      <c r="C20" s="279"/>
      <c r="D20" s="104">
        <f>IF(L16="","",L16)</f>
      </c>
      <c r="E20" s="191" t="s">
        <v>132</v>
      </c>
      <c r="F20" s="105">
        <f>IF(J16="","",J16)</f>
      </c>
      <c r="G20" s="103">
        <f>IF(L18="","",L18)</f>
      </c>
      <c r="H20" s="191" t="s">
        <v>132</v>
      </c>
      <c r="I20" s="105">
        <f>IF(J18="","",J18)</f>
      </c>
      <c r="J20" s="251"/>
      <c r="K20" s="251"/>
      <c r="L20" s="251"/>
      <c r="M20" s="103">
        <f>IF('1日目'!F30="","",'1日目'!D29)</f>
      </c>
      <c r="N20" s="191" t="s">
        <v>132</v>
      </c>
      <c r="O20" s="105">
        <f>IF('1日目'!H30="","",'1日目'!J29)</f>
      </c>
      <c r="P20" s="246"/>
      <c r="Q20" s="246"/>
      <c r="R20" s="246"/>
      <c r="S20" s="246"/>
      <c r="T20" s="246"/>
      <c r="U20" s="246"/>
      <c r="V20" s="263"/>
      <c r="W20" s="269"/>
      <c r="X20" s="246"/>
      <c r="Y20" s="246"/>
      <c r="Z20" s="246"/>
      <c r="AA20" s="246"/>
      <c r="AB20" s="246"/>
      <c r="AC20" s="246"/>
      <c r="AD20" s="248"/>
      <c r="AE20" s="102">
        <v>3</v>
      </c>
    </row>
    <row r="21" spans="1:30" s="87" customFormat="1" ht="38.25" customHeight="1">
      <c r="A21" s="274"/>
      <c r="B21" s="268">
        <v>4</v>
      </c>
      <c r="C21" s="279" t="str">
        <f>ﾄｯﾌﾟ!D9</f>
        <v>喜多方中央ｻｯｶｰｽﾎﾟｰﾂ少年団</v>
      </c>
      <c r="D21" s="252">
        <f>IF(J18="","",IF(D22=F22,"△",IF(D22&gt;F22,"○","●")))</f>
      </c>
      <c r="E21" s="252"/>
      <c r="F21" s="253"/>
      <c r="G21" s="254">
        <f>IF(M18="","",IF(G22=I22,"△",IF(G22&gt;I22,"○","●")))</f>
      </c>
      <c r="H21" s="252"/>
      <c r="I21" s="253"/>
      <c r="J21" s="254">
        <f>IF(M20="","",IF(J22=L22,"△",IF(J22&gt;L22,"○","●")))</f>
      </c>
      <c r="K21" s="252"/>
      <c r="L21" s="253"/>
      <c r="M21" s="251"/>
      <c r="N21" s="251"/>
      <c r="O21" s="251"/>
      <c r="P21" s="246"/>
      <c r="Q21" s="246"/>
      <c r="R21" s="246"/>
      <c r="S21" s="246"/>
      <c r="T21" s="246"/>
      <c r="U21" s="246"/>
      <c r="V21" s="263"/>
      <c r="W21" s="269"/>
      <c r="X21" s="246"/>
      <c r="Y21" s="246"/>
      <c r="Z21" s="246"/>
      <c r="AA21" s="246"/>
      <c r="AB21" s="246"/>
      <c r="AC21" s="246"/>
      <c r="AD21" s="248"/>
    </row>
    <row r="22" spans="1:31" s="87" customFormat="1" ht="38.25" customHeight="1">
      <c r="A22" s="275"/>
      <c r="B22" s="278"/>
      <c r="C22" s="280"/>
      <c r="D22" s="106">
        <f>IF(O16="","",O16)</f>
      </c>
      <c r="E22" s="192" t="s">
        <v>132</v>
      </c>
      <c r="F22" s="107">
        <f>IF(M16="","",M16)</f>
      </c>
      <c r="G22" s="108">
        <f>IF(O18="","",O18)</f>
      </c>
      <c r="H22" s="192" t="s">
        <v>132</v>
      </c>
      <c r="I22" s="107">
        <f>IF(M18="","",M18)</f>
      </c>
      <c r="J22" s="108">
        <f>IF(O20="","",O20)</f>
      </c>
      <c r="K22" s="192" t="s">
        <v>132</v>
      </c>
      <c r="L22" s="107">
        <f>IF(M20="","",M20)</f>
      </c>
      <c r="M22" s="276"/>
      <c r="N22" s="276"/>
      <c r="O22" s="276"/>
      <c r="P22" s="270"/>
      <c r="Q22" s="270"/>
      <c r="R22" s="270"/>
      <c r="S22" s="270"/>
      <c r="T22" s="270"/>
      <c r="U22" s="270"/>
      <c r="V22" s="283"/>
      <c r="W22" s="284"/>
      <c r="X22" s="270"/>
      <c r="Y22" s="270"/>
      <c r="Z22" s="270"/>
      <c r="AA22" s="270"/>
      <c r="AB22" s="270"/>
      <c r="AC22" s="270"/>
      <c r="AD22" s="266"/>
      <c r="AE22" s="102">
        <v>4</v>
      </c>
    </row>
    <row r="23" spans="3:31" s="87" customFormat="1" ht="26.25" customHeight="1">
      <c r="C23" s="123"/>
      <c r="P23" s="119"/>
      <c r="Q23" s="119"/>
      <c r="R23" s="119"/>
      <c r="S23" s="119"/>
      <c r="T23" s="119"/>
      <c r="U23" s="119"/>
      <c r="V23" s="120"/>
      <c r="W23" s="119"/>
      <c r="X23" s="119"/>
      <c r="Y23" s="119"/>
      <c r="Z23" s="119"/>
      <c r="AA23" s="119"/>
      <c r="AB23" s="119"/>
      <c r="AC23" s="119"/>
      <c r="AD23" s="121"/>
      <c r="AE23" s="102"/>
    </row>
    <row r="24" spans="1:30" s="87" customFormat="1" ht="36" customHeight="1">
      <c r="A24" s="96"/>
      <c r="B24" s="194" t="s">
        <v>134</v>
      </c>
      <c r="C24" s="193" t="s">
        <v>133</v>
      </c>
      <c r="D24" s="256" t="str">
        <f>C25</f>
        <v>ＦＣ宮内２００２Ｊｒ</v>
      </c>
      <c r="E24" s="255"/>
      <c r="F24" s="255"/>
      <c r="G24" s="255" t="str">
        <f>C27</f>
        <v>町田大蔵ｻｯｶｰｽﾎﾟｰﾂ少年団</v>
      </c>
      <c r="H24" s="255"/>
      <c r="I24" s="255"/>
      <c r="J24" s="255" t="str">
        <f>C29</f>
        <v>窪田サッカースポーツ少年団</v>
      </c>
      <c r="K24" s="255"/>
      <c r="L24" s="255"/>
      <c r="M24" s="255" t="str">
        <f>C31</f>
        <v>桜田ＦＣスポーツ少年団</v>
      </c>
      <c r="N24" s="255"/>
      <c r="O24" s="255"/>
      <c r="P24" s="195" t="s">
        <v>135</v>
      </c>
      <c r="Q24" s="195" t="s">
        <v>136</v>
      </c>
      <c r="R24" s="195" t="s">
        <v>137</v>
      </c>
      <c r="S24" s="195" t="s">
        <v>138</v>
      </c>
      <c r="T24" s="195" t="s">
        <v>139</v>
      </c>
      <c r="U24" s="97" t="s">
        <v>2</v>
      </c>
      <c r="V24" s="98" t="s">
        <v>88</v>
      </c>
      <c r="W24" s="99" t="s">
        <v>82</v>
      </c>
      <c r="X24" s="97" t="s">
        <v>5</v>
      </c>
      <c r="Y24" s="97" t="s">
        <v>83</v>
      </c>
      <c r="Z24" s="97" t="s">
        <v>3</v>
      </c>
      <c r="AA24" s="97" t="s">
        <v>84</v>
      </c>
      <c r="AB24" s="97" t="s">
        <v>4</v>
      </c>
      <c r="AC24" s="97" t="s">
        <v>6</v>
      </c>
      <c r="AD24" s="100" t="s">
        <v>44</v>
      </c>
    </row>
    <row r="25" spans="1:30" s="101" customFormat="1" ht="38.25" customHeight="1">
      <c r="A25" s="271" t="s">
        <v>95</v>
      </c>
      <c r="B25" s="267">
        <v>1</v>
      </c>
      <c r="C25" s="281" t="str">
        <f>ﾄｯﾌﾟ!F6</f>
        <v>ＦＣ宮内２００２Ｊｒ</v>
      </c>
      <c r="D25" s="260"/>
      <c r="E25" s="261"/>
      <c r="F25" s="261"/>
      <c r="G25" s="257">
        <f>IF(G26="","",IF(G26=I26,"△",IF(G26&gt;I26,"○","●")))</f>
      </c>
      <c r="H25" s="258"/>
      <c r="I25" s="259"/>
      <c r="J25" s="257">
        <f>IF(J26="","",IF(J26=L26,"△",IF(J26&gt;L26,"○","●")))</f>
      </c>
      <c r="K25" s="258"/>
      <c r="L25" s="259"/>
      <c r="M25" s="257">
        <f>IF(M26="","",IF(M26=O26,"△",IF(M26&gt;O26,"○","●")))</f>
      </c>
      <c r="N25" s="258"/>
      <c r="O25" s="259"/>
      <c r="P25" s="247"/>
      <c r="Q25" s="247"/>
      <c r="R25" s="247"/>
      <c r="S25" s="247"/>
      <c r="T25" s="247"/>
      <c r="U25" s="247"/>
      <c r="V25" s="265"/>
      <c r="W25" s="277"/>
      <c r="X25" s="247"/>
      <c r="Y25" s="247"/>
      <c r="Z25" s="247"/>
      <c r="AA25" s="247"/>
      <c r="AB25" s="247"/>
      <c r="AC25" s="247"/>
      <c r="AD25" s="264"/>
    </row>
    <row r="26" spans="1:31" s="87" customFormat="1" ht="38.25" customHeight="1">
      <c r="A26" s="274"/>
      <c r="B26" s="268"/>
      <c r="C26" s="282"/>
      <c r="D26" s="262"/>
      <c r="E26" s="251"/>
      <c r="F26" s="251"/>
      <c r="G26" s="103">
        <f>IF('1日目'!F45="","",'1日目'!D44)</f>
      </c>
      <c r="H26" s="191" t="s">
        <v>132</v>
      </c>
      <c r="I26" s="105">
        <f>IF('1日目'!H45="","",'1日目'!J44)</f>
      </c>
      <c r="J26" s="103">
        <f>IF('1日目'!F40="","",'1日目'!D39)</f>
      </c>
      <c r="K26" s="191" t="s">
        <v>132</v>
      </c>
      <c r="L26" s="105">
        <f>IF('1日目'!H40="","",'1日目'!J39)</f>
      </c>
      <c r="M26" s="103">
        <f>IF('1日目'!F50="","",'1日目'!D49)</f>
      </c>
      <c r="N26" s="191" t="s">
        <v>132</v>
      </c>
      <c r="O26" s="105">
        <f>IF('1日目'!H50="","",'1日目'!J49)</f>
      </c>
      <c r="P26" s="246"/>
      <c r="Q26" s="246"/>
      <c r="R26" s="246"/>
      <c r="S26" s="246"/>
      <c r="T26" s="246"/>
      <c r="U26" s="246"/>
      <c r="V26" s="263"/>
      <c r="W26" s="269"/>
      <c r="X26" s="246"/>
      <c r="Y26" s="246"/>
      <c r="Z26" s="246"/>
      <c r="AA26" s="246"/>
      <c r="AB26" s="246"/>
      <c r="AC26" s="246"/>
      <c r="AD26" s="248"/>
      <c r="AE26" s="102">
        <v>1</v>
      </c>
    </row>
    <row r="27" spans="1:30" s="87" customFormat="1" ht="38.25" customHeight="1">
      <c r="A27" s="274"/>
      <c r="B27" s="268">
        <v>2</v>
      </c>
      <c r="C27" s="279" t="str">
        <f>ﾄｯﾌﾟ!F7</f>
        <v>町田大蔵ｻｯｶｰｽﾎﾟｰﾂ少年団</v>
      </c>
      <c r="D27" s="252">
        <f>IF(G26="","",IF(D28=F28,"△",IF(D28&gt;F28,"○","●")))</f>
      </c>
      <c r="E27" s="252"/>
      <c r="F27" s="253"/>
      <c r="G27" s="251"/>
      <c r="H27" s="251"/>
      <c r="I27" s="251"/>
      <c r="J27" s="254">
        <f>IF(J28="","",IF(J28=L28,"△",IF(J28&gt;L28,"○","●")))</f>
      </c>
      <c r="K27" s="252"/>
      <c r="L27" s="253"/>
      <c r="M27" s="254">
        <f>IF(M28="","",IF(M28=O28,"△",IF(M28&gt;O28,"○","●")))</f>
      </c>
      <c r="N27" s="252"/>
      <c r="O27" s="253"/>
      <c r="P27" s="246"/>
      <c r="Q27" s="246"/>
      <c r="R27" s="246"/>
      <c r="S27" s="246"/>
      <c r="T27" s="246"/>
      <c r="U27" s="246"/>
      <c r="V27" s="263"/>
      <c r="W27" s="269"/>
      <c r="X27" s="246"/>
      <c r="Y27" s="246"/>
      <c r="Z27" s="246"/>
      <c r="AA27" s="246"/>
      <c r="AB27" s="246"/>
      <c r="AC27" s="246"/>
      <c r="AD27" s="248"/>
    </row>
    <row r="28" spans="1:31" s="87" customFormat="1" ht="38.25" customHeight="1">
      <c r="A28" s="274"/>
      <c r="B28" s="268"/>
      <c r="C28" s="279"/>
      <c r="D28" s="104">
        <f>IF(I26="","",I26)</f>
      </c>
      <c r="E28" s="191" t="s">
        <v>132</v>
      </c>
      <c r="F28" s="105">
        <f>IF(G26="","",G26)</f>
      </c>
      <c r="G28" s="251"/>
      <c r="H28" s="251"/>
      <c r="I28" s="251"/>
      <c r="J28" s="103">
        <f>IF('1日目'!F52="","",'1日目'!D51)</f>
      </c>
      <c r="K28" s="191" t="s">
        <v>132</v>
      </c>
      <c r="L28" s="105">
        <f>IF('1日目'!H52="","",'1日目'!J51)</f>
      </c>
      <c r="M28" s="103">
        <f>IF('1日目'!F42="","",'1日目'!D41)</f>
      </c>
      <c r="N28" s="191" t="s">
        <v>132</v>
      </c>
      <c r="O28" s="105">
        <f>IF('1日目'!H42="","",'1日目'!J41)</f>
      </c>
      <c r="P28" s="246"/>
      <c r="Q28" s="246"/>
      <c r="R28" s="246"/>
      <c r="S28" s="246"/>
      <c r="T28" s="246"/>
      <c r="U28" s="246"/>
      <c r="V28" s="263"/>
      <c r="W28" s="269"/>
      <c r="X28" s="246"/>
      <c r="Y28" s="246"/>
      <c r="Z28" s="246"/>
      <c r="AA28" s="246"/>
      <c r="AB28" s="246"/>
      <c r="AC28" s="246"/>
      <c r="AD28" s="248"/>
      <c r="AE28" s="102">
        <v>2</v>
      </c>
    </row>
    <row r="29" spans="1:30" s="87" customFormat="1" ht="38.25" customHeight="1">
      <c r="A29" s="274"/>
      <c r="B29" s="268">
        <v>3</v>
      </c>
      <c r="C29" s="279" t="str">
        <f>ﾄｯﾌﾟ!F8</f>
        <v>窪田サッカースポーツ少年団</v>
      </c>
      <c r="D29" s="252">
        <f>IF(J26="","",IF(D30=F30,"△",IF(D30&gt;F30,"○","●")))</f>
      </c>
      <c r="E29" s="252"/>
      <c r="F29" s="253"/>
      <c r="G29" s="254">
        <f>IF(J28="","",IF(G30=I30,"△",IF(G30&gt;I30,"○","●")))</f>
      </c>
      <c r="H29" s="252"/>
      <c r="I29" s="253"/>
      <c r="J29" s="251"/>
      <c r="K29" s="251"/>
      <c r="L29" s="251"/>
      <c r="M29" s="254">
        <f>IF(M30="","",IF(M30=O30,"△",IF(M30&gt;O30,"○","●")))</f>
      </c>
      <c r="N29" s="252"/>
      <c r="O29" s="253"/>
      <c r="P29" s="246"/>
      <c r="Q29" s="246"/>
      <c r="R29" s="246"/>
      <c r="S29" s="246"/>
      <c r="T29" s="246"/>
      <c r="U29" s="246"/>
      <c r="V29" s="263"/>
      <c r="W29" s="269"/>
      <c r="X29" s="246"/>
      <c r="Y29" s="246"/>
      <c r="Z29" s="246"/>
      <c r="AA29" s="246"/>
      <c r="AB29" s="246"/>
      <c r="AC29" s="246"/>
      <c r="AD29" s="248"/>
    </row>
    <row r="30" spans="1:31" s="87" customFormat="1" ht="38.25" customHeight="1">
      <c r="A30" s="274"/>
      <c r="B30" s="268"/>
      <c r="C30" s="279"/>
      <c r="D30" s="104">
        <f>IF(L26="","",L26)</f>
      </c>
      <c r="E30" s="191" t="s">
        <v>132</v>
      </c>
      <c r="F30" s="105">
        <f>IF(J26="","",J26)</f>
      </c>
      <c r="G30" s="103">
        <f>IF(L28="","",L28)</f>
      </c>
      <c r="H30" s="191" t="s">
        <v>132</v>
      </c>
      <c r="I30" s="105">
        <f>IF(J28="","",J28)</f>
      </c>
      <c r="J30" s="251"/>
      <c r="K30" s="251"/>
      <c r="L30" s="251"/>
      <c r="M30" s="103">
        <f>IF('1日目'!F47="","",'1日目'!D46)</f>
      </c>
      <c r="N30" s="191" t="s">
        <v>132</v>
      </c>
      <c r="O30" s="105">
        <f>IF('1日目'!H47="","",'1日目'!J46)</f>
      </c>
      <c r="P30" s="246"/>
      <c r="Q30" s="246"/>
      <c r="R30" s="246"/>
      <c r="S30" s="246"/>
      <c r="T30" s="246"/>
      <c r="U30" s="246"/>
      <c r="V30" s="263"/>
      <c r="W30" s="269"/>
      <c r="X30" s="246"/>
      <c r="Y30" s="246"/>
      <c r="Z30" s="246"/>
      <c r="AA30" s="246"/>
      <c r="AB30" s="246"/>
      <c r="AC30" s="246"/>
      <c r="AD30" s="248"/>
      <c r="AE30" s="102">
        <v>3</v>
      </c>
    </row>
    <row r="31" spans="1:30" s="87" customFormat="1" ht="38.25" customHeight="1">
      <c r="A31" s="274"/>
      <c r="B31" s="268">
        <v>4</v>
      </c>
      <c r="C31" s="279" t="str">
        <f>ﾄｯﾌﾟ!F9</f>
        <v>桜田ＦＣスポーツ少年団</v>
      </c>
      <c r="D31" s="252">
        <f>IF(J28="","",IF(D32=F32,"△",IF(D32&gt;F32,"○","●")))</f>
      </c>
      <c r="E31" s="252"/>
      <c r="F31" s="253"/>
      <c r="G31" s="254">
        <f>IF(M28="","",IF(G32=I32,"△",IF(G32&gt;I32,"○","●")))</f>
      </c>
      <c r="H31" s="252"/>
      <c r="I31" s="253"/>
      <c r="J31" s="254">
        <f>IF(M30="","",IF(J32=L32,"△",IF(J32&gt;L32,"○","●")))</f>
      </c>
      <c r="K31" s="252"/>
      <c r="L31" s="253"/>
      <c r="M31" s="251"/>
      <c r="N31" s="251"/>
      <c r="O31" s="251"/>
      <c r="P31" s="246"/>
      <c r="Q31" s="246"/>
      <c r="R31" s="246"/>
      <c r="S31" s="246"/>
      <c r="T31" s="246"/>
      <c r="U31" s="246"/>
      <c r="V31" s="263"/>
      <c r="W31" s="269"/>
      <c r="X31" s="246"/>
      <c r="Y31" s="246"/>
      <c r="Z31" s="246"/>
      <c r="AA31" s="246"/>
      <c r="AB31" s="246"/>
      <c r="AC31" s="246"/>
      <c r="AD31" s="248"/>
    </row>
    <row r="32" spans="1:31" s="87" customFormat="1" ht="38.25" customHeight="1">
      <c r="A32" s="275"/>
      <c r="B32" s="278"/>
      <c r="C32" s="280"/>
      <c r="D32" s="106">
        <f>IF(O26="","",O26)</f>
      </c>
      <c r="E32" s="192" t="s">
        <v>132</v>
      </c>
      <c r="F32" s="107">
        <f>IF(M26="","",M26)</f>
      </c>
      <c r="G32" s="108">
        <f>IF(O28="","",O28)</f>
      </c>
      <c r="H32" s="192" t="s">
        <v>132</v>
      </c>
      <c r="I32" s="107">
        <f>IF(M28="","",M28)</f>
      </c>
      <c r="J32" s="108">
        <f>IF(O30="","",O30)</f>
      </c>
      <c r="K32" s="192" t="s">
        <v>132</v>
      </c>
      <c r="L32" s="107">
        <f>IF(M30="","",M30)</f>
      </c>
      <c r="M32" s="276"/>
      <c r="N32" s="276"/>
      <c r="O32" s="276"/>
      <c r="P32" s="270"/>
      <c r="Q32" s="270"/>
      <c r="R32" s="270"/>
      <c r="S32" s="270"/>
      <c r="T32" s="270"/>
      <c r="U32" s="270"/>
      <c r="V32" s="283"/>
      <c r="W32" s="284"/>
      <c r="X32" s="270"/>
      <c r="Y32" s="270"/>
      <c r="Z32" s="270"/>
      <c r="AA32" s="270"/>
      <c r="AB32" s="270"/>
      <c r="AC32" s="270"/>
      <c r="AD32" s="266"/>
      <c r="AE32" s="102">
        <v>4</v>
      </c>
    </row>
    <row r="33" spans="3:31" s="87" customFormat="1" ht="26.25" customHeight="1">
      <c r="C33" s="123"/>
      <c r="P33" s="119"/>
      <c r="Q33" s="119"/>
      <c r="R33" s="119"/>
      <c r="S33" s="119"/>
      <c r="T33" s="119"/>
      <c r="U33" s="119"/>
      <c r="V33" s="120"/>
      <c r="W33" s="119"/>
      <c r="X33" s="119"/>
      <c r="Y33" s="119"/>
      <c r="Z33" s="119"/>
      <c r="AA33" s="119"/>
      <c r="AB33" s="119"/>
      <c r="AC33" s="119"/>
      <c r="AD33" s="121"/>
      <c r="AE33" s="102"/>
    </row>
    <row r="34" spans="1:30" s="87" customFormat="1" ht="36" customHeight="1">
      <c r="A34" s="96"/>
      <c r="B34" s="114" t="s">
        <v>85</v>
      </c>
      <c r="C34" s="193" t="s">
        <v>133</v>
      </c>
      <c r="D34" s="256" t="str">
        <f>C35</f>
        <v>北部ＦＣ</v>
      </c>
      <c r="E34" s="255"/>
      <c r="F34" s="255"/>
      <c r="G34" s="255" t="str">
        <f>C37</f>
        <v>ながいﾕﾅｲﾃｯﾄﾞﾌｯﾄﾎﾞｰﾙｸﾗﾌﾞ</v>
      </c>
      <c r="H34" s="255"/>
      <c r="I34" s="255"/>
      <c r="J34" s="255" t="str">
        <f>C39</f>
        <v>米沢フェニックス</v>
      </c>
      <c r="K34" s="255"/>
      <c r="L34" s="255"/>
      <c r="M34" s="255" t="str">
        <f>C41</f>
        <v>会津サントスＦＣＪｒ</v>
      </c>
      <c r="N34" s="255"/>
      <c r="O34" s="255"/>
      <c r="P34" s="97" t="s">
        <v>89</v>
      </c>
      <c r="Q34" s="97" t="s">
        <v>0</v>
      </c>
      <c r="R34" s="97" t="s">
        <v>86</v>
      </c>
      <c r="S34" s="97" t="s">
        <v>87</v>
      </c>
      <c r="T34" s="97" t="s">
        <v>1</v>
      </c>
      <c r="U34" s="97" t="s">
        <v>2</v>
      </c>
      <c r="V34" s="98" t="s">
        <v>88</v>
      </c>
      <c r="W34" s="99" t="s">
        <v>82</v>
      </c>
      <c r="X34" s="97" t="s">
        <v>5</v>
      </c>
      <c r="Y34" s="97" t="s">
        <v>83</v>
      </c>
      <c r="Z34" s="97" t="s">
        <v>3</v>
      </c>
      <c r="AA34" s="97" t="s">
        <v>84</v>
      </c>
      <c r="AB34" s="97" t="s">
        <v>4</v>
      </c>
      <c r="AC34" s="97" t="s">
        <v>6</v>
      </c>
      <c r="AD34" s="100" t="s">
        <v>44</v>
      </c>
    </row>
    <row r="35" spans="1:30" s="101" customFormat="1" ht="38.25" customHeight="1">
      <c r="A35" s="271" t="s">
        <v>96</v>
      </c>
      <c r="B35" s="267">
        <v>1</v>
      </c>
      <c r="C35" s="249" t="str">
        <f>ﾄｯﾌﾟ!H6</f>
        <v>北部ＦＣ</v>
      </c>
      <c r="D35" s="260"/>
      <c r="E35" s="261"/>
      <c r="F35" s="261"/>
      <c r="G35" s="257">
        <f>IF(G36="","",IF(G36=I36,"△",IF(G36&gt;I36,"○","●")))</f>
      </c>
      <c r="H35" s="258"/>
      <c r="I35" s="259"/>
      <c r="J35" s="257">
        <f>IF(J36="","",IF(J36=L36,"△",IF(J36&gt;L36,"○","●")))</f>
      </c>
      <c r="K35" s="258"/>
      <c r="L35" s="259"/>
      <c r="M35" s="257">
        <f>IF(M36="","",IF(M36=O36,"△",IF(M36&gt;O36,"○","●")))</f>
      </c>
      <c r="N35" s="258"/>
      <c r="O35" s="259"/>
      <c r="P35" s="247"/>
      <c r="Q35" s="247"/>
      <c r="R35" s="247"/>
      <c r="S35" s="247"/>
      <c r="T35" s="247"/>
      <c r="U35" s="247"/>
      <c r="V35" s="265"/>
      <c r="W35" s="277"/>
      <c r="X35" s="247"/>
      <c r="Y35" s="247"/>
      <c r="Z35" s="247"/>
      <c r="AA35" s="247"/>
      <c r="AB35" s="247"/>
      <c r="AC35" s="247"/>
      <c r="AD35" s="264"/>
    </row>
    <row r="36" spans="1:31" s="87" customFormat="1" ht="38.25" customHeight="1">
      <c r="A36" s="274"/>
      <c r="B36" s="268"/>
      <c r="C36" s="250"/>
      <c r="D36" s="262"/>
      <c r="E36" s="251"/>
      <c r="F36" s="251"/>
      <c r="G36" s="103">
        <f>IF('1日目'!F62="","",'1日目'!D61)</f>
      </c>
      <c r="H36" s="191" t="s">
        <v>132</v>
      </c>
      <c r="I36" s="105">
        <f>IF('1日目'!H62="","",'1日目'!J61)</f>
      </c>
      <c r="J36" s="103">
        <f>IF('1日目'!F57="","",'1日目'!D56)</f>
      </c>
      <c r="K36" s="191" t="s">
        <v>132</v>
      </c>
      <c r="L36" s="105">
        <f>IF('1日目'!H57="","",'1日目'!J56)</f>
      </c>
      <c r="M36" s="103">
        <f>IF('1日目'!F67="","",'1日目'!D66)</f>
      </c>
      <c r="N36" s="191" t="s">
        <v>132</v>
      </c>
      <c r="O36" s="105">
        <f>IF('1日目'!H67="","",'1日目'!J66)</f>
      </c>
      <c r="P36" s="246"/>
      <c r="Q36" s="246"/>
      <c r="R36" s="246"/>
      <c r="S36" s="246"/>
      <c r="T36" s="246"/>
      <c r="U36" s="246"/>
      <c r="V36" s="263"/>
      <c r="W36" s="269"/>
      <c r="X36" s="246"/>
      <c r="Y36" s="246"/>
      <c r="Z36" s="246"/>
      <c r="AA36" s="246"/>
      <c r="AB36" s="246"/>
      <c r="AC36" s="246"/>
      <c r="AD36" s="248"/>
      <c r="AE36" s="102">
        <v>1</v>
      </c>
    </row>
    <row r="37" spans="1:30" s="87" customFormat="1" ht="38.25" customHeight="1">
      <c r="A37" s="274"/>
      <c r="B37" s="268">
        <v>2</v>
      </c>
      <c r="C37" s="250" t="str">
        <f>ﾄｯﾌﾟ!H7</f>
        <v>ながいﾕﾅｲﾃｯﾄﾞﾌｯﾄﾎﾞｰﾙｸﾗﾌﾞ</v>
      </c>
      <c r="D37" s="252">
        <f>IF(G36="","",IF(D38=F38,"△",IF(D38&gt;F38,"○","●")))</f>
      </c>
      <c r="E37" s="252"/>
      <c r="F37" s="253"/>
      <c r="G37" s="251"/>
      <c r="H37" s="251"/>
      <c r="I37" s="251"/>
      <c r="J37" s="254">
        <f>IF(J38="","",IF(J38=L38,"△",IF(J38&gt;L38,"○","●")))</f>
      </c>
      <c r="K37" s="252"/>
      <c r="L37" s="253"/>
      <c r="M37" s="254">
        <f>IF(M38="","",IF(M38=O38,"△",IF(M38&gt;O38,"○","●")))</f>
      </c>
      <c r="N37" s="252"/>
      <c r="O37" s="253"/>
      <c r="P37" s="246"/>
      <c r="Q37" s="246"/>
      <c r="R37" s="246"/>
      <c r="S37" s="246"/>
      <c r="T37" s="246"/>
      <c r="U37" s="246"/>
      <c r="V37" s="263"/>
      <c r="W37" s="269"/>
      <c r="X37" s="246"/>
      <c r="Y37" s="246"/>
      <c r="Z37" s="246"/>
      <c r="AA37" s="246"/>
      <c r="AB37" s="246"/>
      <c r="AC37" s="246"/>
      <c r="AD37" s="248"/>
    </row>
    <row r="38" spans="1:31" s="87" customFormat="1" ht="38.25" customHeight="1">
      <c r="A38" s="274"/>
      <c r="B38" s="268"/>
      <c r="C38" s="250"/>
      <c r="D38" s="104">
        <f>IF(I36="","",I36)</f>
      </c>
      <c r="E38" s="191" t="s">
        <v>132</v>
      </c>
      <c r="F38" s="105">
        <f>IF(G36="","",G36)</f>
      </c>
      <c r="G38" s="251"/>
      <c r="H38" s="251"/>
      <c r="I38" s="251"/>
      <c r="J38" s="103">
        <f>IF('1日目'!F69="","",'1日目'!D68)</f>
      </c>
      <c r="K38" s="191" t="s">
        <v>132</v>
      </c>
      <c r="L38" s="105">
        <f>IF('1日目'!H69="","",'1日目'!J68)</f>
      </c>
      <c r="M38" s="103">
        <f>IF('1日目'!F59="","",'1日目'!D58)</f>
      </c>
      <c r="N38" s="191" t="s">
        <v>132</v>
      </c>
      <c r="O38" s="105">
        <f>IF('1日目'!H59="","",'1日目'!J58)</f>
      </c>
      <c r="P38" s="246"/>
      <c r="Q38" s="246"/>
      <c r="R38" s="246"/>
      <c r="S38" s="246"/>
      <c r="T38" s="246"/>
      <c r="U38" s="246"/>
      <c r="V38" s="263"/>
      <c r="W38" s="269"/>
      <c r="X38" s="246"/>
      <c r="Y38" s="246"/>
      <c r="Z38" s="246"/>
      <c r="AA38" s="246"/>
      <c r="AB38" s="246"/>
      <c r="AC38" s="246"/>
      <c r="AD38" s="248"/>
      <c r="AE38" s="102">
        <v>2</v>
      </c>
    </row>
    <row r="39" spans="1:30" s="87" customFormat="1" ht="38.25" customHeight="1">
      <c r="A39" s="274"/>
      <c r="B39" s="268">
        <v>3</v>
      </c>
      <c r="C39" s="250" t="str">
        <f>ﾄｯﾌﾟ!H8</f>
        <v>米沢フェニックス</v>
      </c>
      <c r="D39" s="252">
        <f>IF(J36="","",IF(D40=F40,"△",IF(D40&gt;F40,"○","●")))</f>
      </c>
      <c r="E39" s="252"/>
      <c r="F39" s="253"/>
      <c r="G39" s="254">
        <f>IF(J38="","",IF(G40=I40,"△",IF(G40&gt;I40,"○","●")))</f>
      </c>
      <c r="H39" s="252"/>
      <c r="I39" s="253"/>
      <c r="J39" s="251"/>
      <c r="K39" s="251"/>
      <c r="L39" s="251"/>
      <c r="M39" s="254">
        <f>IF(M40="","",IF(M40=O40,"△",IF(M40&gt;O40,"○","●")))</f>
      </c>
      <c r="N39" s="252"/>
      <c r="O39" s="253"/>
      <c r="P39" s="246"/>
      <c r="Q39" s="246"/>
      <c r="R39" s="246"/>
      <c r="S39" s="246"/>
      <c r="T39" s="246"/>
      <c r="U39" s="246"/>
      <c r="V39" s="263"/>
      <c r="W39" s="269"/>
      <c r="X39" s="246"/>
      <c r="Y39" s="246"/>
      <c r="Z39" s="246"/>
      <c r="AA39" s="246"/>
      <c r="AB39" s="246"/>
      <c r="AC39" s="246"/>
      <c r="AD39" s="248"/>
    </row>
    <row r="40" spans="1:31" s="87" customFormat="1" ht="38.25" customHeight="1">
      <c r="A40" s="274"/>
      <c r="B40" s="268"/>
      <c r="C40" s="250"/>
      <c r="D40" s="104">
        <f>IF(L36="","",L36)</f>
      </c>
      <c r="E40" s="191" t="s">
        <v>132</v>
      </c>
      <c r="F40" s="105">
        <f>IF(J36="","",J36)</f>
      </c>
      <c r="G40" s="103">
        <f>IF(L38="","",L38)</f>
      </c>
      <c r="H40" s="191" t="s">
        <v>132</v>
      </c>
      <c r="I40" s="105">
        <f>IF(J38="","",J38)</f>
      </c>
      <c r="J40" s="251"/>
      <c r="K40" s="251"/>
      <c r="L40" s="251"/>
      <c r="M40" s="103">
        <f>IF('1日目'!F64="","",'1日目'!D63)</f>
      </c>
      <c r="N40" s="191" t="s">
        <v>132</v>
      </c>
      <c r="O40" s="105">
        <f>IF('1日目'!H64="","",'1日目'!J63)</f>
      </c>
      <c r="P40" s="246"/>
      <c r="Q40" s="246"/>
      <c r="R40" s="246"/>
      <c r="S40" s="246"/>
      <c r="T40" s="246"/>
      <c r="U40" s="246"/>
      <c r="V40" s="263"/>
      <c r="W40" s="269"/>
      <c r="X40" s="246"/>
      <c r="Y40" s="246"/>
      <c r="Z40" s="246"/>
      <c r="AA40" s="246"/>
      <c r="AB40" s="246"/>
      <c r="AC40" s="246"/>
      <c r="AD40" s="248"/>
      <c r="AE40" s="102">
        <v>3</v>
      </c>
    </row>
    <row r="41" spans="1:30" s="87" customFormat="1" ht="38.25" customHeight="1">
      <c r="A41" s="274"/>
      <c r="B41" s="268">
        <v>4</v>
      </c>
      <c r="C41" s="250" t="str">
        <f>ﾄｯﾌﾟ!H9</f>
        <v>会津サントスＦＣＪｒ</v>
      </c>
      <c r="D41" s="252">
        <f>IF(J38="","",IF(D42=F42,"△",IF(D42&gt;F42,"○","●")))</f>
      </c>
      <c r="E41" s="252"/>
      <c r="F41" s="253"/>
      <c r="G41" s="254">
        <f>IF(M38="","",IF(G42=I42,"△",IF(G42&gt;I42,"○","●")))</f>
      </c>
      <c r="H41" s="252"/>
      <c r="I41" s="253"/>
      <c r="J41" s="254">
        <f>IF(M40="","",IF(J42=L42,"△",IF(J42&gt;L42,"○","●")))</f>
      </c>
      <c r="K41" s="252"/>
      <c r="L41" s="253"/>
      <c r="M41" s="251"/>
      <c r="N41" s="251"/>
      <c r="O41" s="251"/>
      <c r="P41" s="246"/>
      <c r="Q41" s="246"/>
      <c r="R41" s="246"/>
      <c r="S41" s="246"/>
      <c r="T41" s="246"/>
      <c r="U41" s="246"/>
      <c r="V41" s="263"/>
      <c r="W41" s="269"/>
      <c r="X41" s="246"/>
      <c r="Y41" s="246"/>
      <c r="Z41" s="246"/>
      <c r="AA41" s="246"/>
      <c r="AB41" s="246"/>
      <c r="AC41" s="246"/>
      <c r="AD41" s="248"/>
    </row>
    <row r="42" spans="1:31" s="87" customFormat="1" ht="38.25" customHeight="1">
      <c r="A42" s="275"/>
      <c r="B42" s="278"/>
      <c r="C42" s="285"/>
      <c r="D42" s="106">
        <f>IF(O36="","",O36)</f>
      </c>
      <c r="E42" s="192" t="s">
        <v>132</v>
      </c>
      <c r="F42" s="107">
        <f>IF(M36="","",M36)</f>
      </c>
      <c r="G42" s="108">
        <f>IF(O38="","",O38)</f>
      </c>
      <c r="H42" s="192" t="s">
        <v>132</v>
      </c>
      <c r="I42" s="107">
        <f>IF(M38="","",M38)</f>
      </c>
      <c r="J42" s="108">
        <f>IF(O40="","",O40)</f>
      </c>
      <c r="K42" s="192" t="s">
        <v>132</v>
      </c>
      <c r="L42" s="107">
        <f>IF(M40="","",M40)</f>
      </c>
      <c r="M42" s="276"/>
      <c r="N42" s="276"/>
      <c r="O42" s="276"/>
      <c r="P42" s="270"/>
      <c r="Q42" s="270"/>
      <c r="R42" s="270"/>
      <c r="S42" s="270"/>
      <c r="T42" s="270"/>
      <c r="U42" s="270"/>
      <c r="V42" s="283"/>
      <c r="W42" s="284"/>
      <c r="X42" s="270"/>
      <c r="Y42" s="270"/>
      <c r="Z42" s="270"/>
      <c r="AA42" s="270"/>
      <c r="AB42" s="270"/>
      <c r="AC42" s="270"/>
      <c r="AD42" s="266"/>
      <c r="AE42" s="102">
        <v>4</v>
      </c>
    </row>
    <row r="43" spans="2:31" s="87" customFormat="1" ht="18" customHeight="1">
      <c r="B43" s="19"/>
      <c r="C43" s="12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16"/>
      <c r="Q43" s="116"/>
      <c r="R43" s="116"/>
      <c r="S43" s="116"/>
      <c r="T43" s="116"/>
      <c r="U43" s="116"/>
      <c r="V43" s="122"/>
      <c r="W43" s="116"/>
      <c r="X43" s="116"/>
      <c r="Y43" s="116"/>
      <c r="Z43" s="116"/>
      <c r="AA43" s="116"/>
      <c r="AB43" s="116"/>
      <c r="AC43" s="116"/>
      <c r="AD43" s="117"/>
      <c r="AE43" s="102"/>
    </row>
  </sheetData>
  <mergeCells count="358">
    <mergeCell ref="J14:L14"/>
    <mergeCell ref="M14:O14"/>
    <mergeCell ref="J15:L15"/>
    <mergeCell ref="M15:O15"/>
    <mergeCell ref="P15:P16"/>
    <mergeCell ref="Q15:Q16"/>
    <mergeCell ref="R15:R16"/>
    <mergeCell ref="S15:S16"/>
    <mergeCell ref="T15:T16"/>
    <mergeCell ref="U15:U16"/>
    <mergeCell ref="V15:V16"/>
    <mergeCell ref="W15:W16"/>
    <mergeCell ref="Y17:Y18"/>
    <mergeCell ref="Z17:Z18"/>
    <mergeCell ref="X15:X16"/>
    <mergeCell ref="Y15:Y16"/>
    <mergeCell ref="Z15:Z16"/>
    <mergeCell ref="U17:U18"/>
    <mergeCell ref="V17:V18"/>
    <mergeCell ref="W17:W18"/>
    <mergeCell ref="X17:X18"/>
    <mergeCell ref="AD15:AD16"/>
    <mergeCell ref="AA17:AA18"/>
    <mergeCell ref="AB17:AB18"/>
    <mergeCell ref="AC17:AC18"/>
    <mergeCell ref="AD17:AD18"/>
    <mergeCell ref="AA15:AA16"/>
    <mergeCell ref="AB15:AB16"/>
    <mergeCell ref="AC15:AC16"/>
    <mergeCell ref="B19:B20"/>
    <mergeCell ref="C19:C20"/>
    <mergeCell ref="P17:P18"/>
    <mergeCell ref="Q17:Q18"/>
    <mergeCell ref="J19:L20"/>
    <mergeCell ref="M19:O19"/>
    <mergeCell ref="P19:P20"/>
    <mergeCell ref="Q19:Q20"/>
    <mergeCell ref="D17:F17"/>
    <mergeCell ref="G17:I18"/>
    <mergeCell ref="R17:R18"/>
    <mergeCell ref="R19:R20"/>
    <mergeCell ref="T19:T20"/>
    <mergeCell ref="S17:S18"/>
    <mergeCell ref="T17:T18"/>
    <mergeCell ref="S19:S20"/>
    <mergeCell ref="Y19:Y20"/>
    <mergeCell ref="Z19:Z20"/>
    <mergeCell ref="U19:U20"/>
    <mergeCell ref="V19:V20"/>
    <mergeCell ref="W19:W20"/>
    <mergeCell ref="X19:X20"/>
    <mergeCell ref="W21:W22"/>
    <mergeCell ref="X21:X22"/>
    <mergeCell ref="Y21:Y22"/>
    <mergeCell ref="Z21:Z22"/>
    <mergeCell ref="S21:S22"/>
    <mergeCell ref="T21:T22"/>
    <mergeCell ref="U21:U22"/>
    <mergeCell ref="V21:V22"/>
    <mergeCell ref="AD19:AD20"/>
    <mergeCell ref="AA21:AA22"/>
    <mergeCell ref="AB21:AB22"/>
    <mergeCell ref="AC21:AC22"/>
    <mergeCell ref="AD21:AD22"/>
    <mergeCell ref="AA19:AA20"/>
    <mergeCell ref="AB19:AB20"/>
    <mergeCell ref="AC19:AC20"/>
    <mergeCell ref="P25:P26"/>
    <mergeCell ref="Q25:Q26"/>
    <mergeCell ref="R25:R26"/>
    <mergeCell ref="S25:S26"/>
    <mergeCell ref="AA25:AA26"/>
    <mergeCell ref="T25:T26"/>
    <mergeCell ref="U25:U26"/>
    <mergeCell ref="V25:V26"/>
    <mergeCell ref="W25:W26"/>
    <mergeCell ref="AB25:AB26"/>
    <mergeCell ref="AC25:AC26"/>
    <mergeCell ref="T27:T28"/>
    <mergeCell ref="U27:U28"/>
    <mergeCell ref="V27:V28"/>
    <mergeCell ref="W27:W28"/>
    <mergeCell ref="X27:X28"/>
    <mergeCell ref="X25:X26"/>
    <mergeCell ref="Y25:Y26"/>
    <mergeCell ref="Z25:Z26"/>
    <mergeCell ref="Q27:Q28"/>
    <mergeCell ref="R27:R28"/>
    <mergeCell ref="S27:S28"/>
    <mergeCell ref="Q29:Q30"/>
    <mergeCell ref="U29:U30"/>
    <mergeCell ref="V29:V30"/>
    <mergeCell ref="W29:W30"/>
    <mergeCell ref="X29:X30"/>
    <mergeCell ref="AB27:AB28"/>
    <mergeCell ref="Y27:Y28"/>
    <mergeCell ref="Z27:Z28"/>
    <mergeCell ref="AA27:AA28"/>
    <mergeCell ref="R31:R32"/>
    <mergeCell ref="S31:S32"/>
    <mergeCell ref="T31:T32"/>
    <mergeCell ref="R29:R30"/>
    <mergeCell ref="S29:S30"/>
    <mergeCell ref="U31:U32"/>
    <mergeCell ref="V31:V32"/>
    <mergeCell ref="W31:W32"/>
    <mergeCell ref="X31:X32"/>
    <mergeCell ref="Y31:Y32"/>
    <mergeCell ref="AC29:AC30"/>
    <mergeCell ref="Z31:Z32"/>
    <mergeCell ref="AA31:AA32"/>
    <mergeCell ref="AB31:AB32"/>
    <mergeCell ref="AC31:AC32"/>
    <mergeCell ref="Y29:Y30"/>
    <mergeCell ref="Z29:Z30"/>
    <mergeCell ref="AA29:AA30"/>
    <mergeCell ref="AB29:AB30"/>
    <mergeCell ref="J34:L34"/>
    <mergeCell ref="M34:O34"/>
    <mergeCell ref="J35:L35"/>
    <mergeCell ref="M35:O35"/>
    <mergeCell ref="U35:U36"/>
    <mergeCell ref="V35:V36"/>
    <mergeCell ref="W35:W36"/>
    <mergeCell ref="P35:P36"/>
    <mergeCell ref="Q35:Q36"/>
    <mergeCell ref="R35:R36"/>
    <mergeCell ref="S35:S36"/>
    <mergeCell ref="X35:X36"/>
    <mergeCell ref="Y35:Y36"/>
    <mergeCell ref="Z35:Z36"/>
    <mergeCell ref="AA35:AA36"/>
    <mergeCell ref="AB35:AB36"/>
    <mergeCell ref="AC35:AC36"/>
    <mergeCell ref="M4:O4"/>
    <mergeCell ref="M5:O5"/>
    <mergeCell ref="M7:O7"/>
    <mergeCell ref="M9:O9"/>
    <mergeCell ref="AA11:AA12"/>
    <mergeCell ref="AB11:AB12"/>
    <mergeCell ref="AC11:AC12"/>
    <mergeCell ref="S11:S12"/>
    <mergeCell ref="AD11:AD12"/>
    <mergeCell ref="W11:W12"/>
    <mergeCell ref="X11:X12"/>
    <mergeCell ref="Y11:Y12"/>
    <mergeCell ref="Z11:Z12"/>
    <mergeCell ref="U11:U12"/>
    <mergeCell ref="V11:V12"/>
    <mergeCell ref="P11:P12"/>
    <mergeCell ref="Q11:Q12"/>
    <mergeCell ref="R11:R12"/>
    <mergeCell ref="B11:B12"/>
    <mergeCell ref="C11:C12"/>
    <mergeCell ref="D11:F11"/>
    <mergeCell ref="G11:I11"/>
    <mergeCell ref="C1:E1"/>
    <mergeCell ref="R37:R38"/>
    <mergeCell ref="T37:T38"/>
    <mergeCell ref="P21:P22"/>
    <mergeCell ref="Q21:Q22"/>
    <mergeCell ref="R21:R22"/>
    <mergeCell ref="M11:O12"/>
    <mergeCell ref="J11:L11"/>
    <mergeCell ref="T11:T12"/>
    <mergeCell ref="T35:T36"/>
    <mergeCell ref="Y39:Y40"/>
    <mergeCell ref="Z39:Z40"/>
    <mergeCell ref="S37:S38"/>
    <mergeCell ref="Y37:Y38"/>
    <mergeCell ref="Z37:Z38"/>
    <mergeCell ref="U37:U38"/>
    <mergeCell ref="V37:V38"/>
    <mergeCell ref="W37:W38"/>
    <mergeCell ref="X37:X38"/>
    <mergeCell ref="U39:U40"/>
    <mergeCell ref="V39:V40"/>
    <mergeCell ref="W39:W40"/>
    <mergeCell ref="X39:X40"/>
    <mergeCell ref="AD37:AD38"/>
    <mergeCell ref="AA39:AA40"/>
    <mergeCell ref="AB39:AB40"/>
    <mergeCell ref="AC39:AC40"/>
    <mergeCell ref="AD39:AD40"/>
    <mergeCell ref="AA37:AA38"/>
    <mergeCell ref="AB37:AB38"/>
    <mergeCell ref="AC37:AC38"/>
    <mergeCell ref="D39:F39"/>
    <mergeCell ref="G39:I39"/>
    <mergeCell ref="A25:A32"/>
    <mergeCell ref="A35:A42"/>
    <mergeCell ref="G34:I34"/>
    <mergeCell ref="B41:B42"/>
    <mergeCell ref="C41:C42"/>
    <mergeCell ref="B39:B40"/>
    <mergeCell ref="C39:C40"/>
    <mergeCell ref="P39:P40"/>
    <mergeCell ref="Q39:Q40"/>
    <mergeCell ref="J41:L41"/>
    <mergeCell ref="M41:O42"/>
    <mergeCell ref="J39:L40"/>
    <mergeCell ref="M39:O39"/>
    <mergeCell ref="R39:R40"/>
    <mergeCell ref="R41:R42"/>
    <mergeCell ref="S41:S42"/>
    <mergeCell ref="T41:T42"/>
    <mergeCell ref="S39:S40"/>
    <mergeCell ref="T39:T40"/>
    <mergeCell ref="Z41:Z42"/>
    <mergeCell ref="AA41:AA42"/>
    <mergeCell ref="AB41:AB42"/>
    <mergeCell ref="U41:U42"/>
    <mergeCell ref="V41:V42"/>
    <mergeCell ref="W41:W42"/>
    <mergeCell ref="X41:X42"/>
    <mergeCell ref="AC41:AC42"/>
    <mergeCell ref="D14:F14"/>
    <mergeCell ref="G14:I14"/>
    <mergeCell ref="B15:B16"/>
    <mergeCell ref="C15:C16"/>
    <mergeCell ref="D15:F16"/>
    <mergeCell ref="G15:I15"/>
    <mergeCell ref="D19:F19"/>
    <mergeCell ref="G19:I19"/>
    <mergeCell ref="Y41:Y42"/>
    <mergeCell ref="B21:B22"/>
    <mergeCell ref="J17:L17"/>
    <mergeCell ref="M17:O17"/>
    <mergeCell ref="C21:C22"/>
    <mergeCell ref="D21:F21"/>
    <mergeCell ref="G21:I21"/>
    <mergeCell ref="J21:L21"/>
    <mergeCell ref="M21:O22"/>
    <mergeCell ref="B17:B18"/>
    <mergeCell ref="C17:C18"/>
    <mergeCell ref="B27:B28"/>
    <mergeCell ref="C27:C28"/>
    <mergeCell ref="D27:F27"/>
    <mergeCell ref="B29:B30"/>
    <mergeCell ref="C29:C30"/>
    <mergeCell ref="D29:F29"/>
    <mergeCell ref="G24:I24"/>
    <mergeCell ref="J24:L24"/>
    <mergeCell ref="M24:O24"/>
    <mergeCell ref="G25:I25"/>
    <mergeCell ref="J25:L25"/>
    <mergeCell ref="D24:F24"/>
    <mergeCell ref="B25:B26"/>
    <mergeCell ref="C25:C26"/>
    <mergeCell ref="D25:F26"/>
    <mergeCell ref="M29:O29"/>
    <mergeCell ref="AD25:AD26"/>
    <mergeCell ref="G27:I28"/>
    <mergeCell ref="J27:L27"/>
    <mergeCell ref="M27:O27"/>
    <mergeCell ref="P27:P28"/>
    <mergeCell ref="AC27:AC28"/>
    <mergeCell ref="AD27:AD28"/>
    <mergeCell ref="M25:O25"/>
    <mergeCell ref="T29:T30"/>
    <mergeCell ref="AD35:AD36"/>
    <mergeCell ref="B37:B38"/>
    <mergeCell ref="C37:C38"/>
    <mergeCell ref="P29:P30"/>
    <mergeCell ref="AD29:AD30"/>
    <mergeCell ref="B31:B32"/>
    <mergeCell ref="C31:C32"/>
    <mergeCell ref="D31:F31"/>
    <mergeCell ref="G31:I31"/>
    <mergeCell ref="J31:L31"/>
    <mergeCell ref="B35:B36"/>
    <mergeCell ref="C35:C36"/>
    <mergeCell ref="D35:F36"/>
    <mergeCell ref="G35:I35"/>
    <mergeCell ref="A5:A12"/>
    <mergeCell ref="A15:A22"/>
    <mergeCell ref="AD31:AD32"/>
    <mergeCell ref="D34:F34"/>
    <mergeCell ref="M31:O32"/>
    <mergeCell ref="P31:P32"/>
    <mergeCell ref="Q31:Q32"/>
    <mergeCell ref="G29:I29"/>
    <mergeCell ref="J29:L30"/>
    <mergeCell ref="W5:W6"/>
    <mergeCell ref="P37:P38"/>
    <mergeCell ref="Q37:Q38"/>
    <mergeCell ref="D41:F41"/>
    <mergeCell ref="G41:I41"/>
    <mergeCell ref="P41:P42"/>
    <mergeCell ref="Q41:Q42"/>
    <mergeCell ref="D37:F37"/>
    <mergeCell ref="G37:I38"/>
    <mergeCell ref="J37:L37"/>
    <mergeCell ref="M37:O37"/>
    <mergeCell ref="AD41:AD42"/>
    <mergeCell ref="B5:B6"/>
    <mergeCell ref="B7:B8"/>
    <mergeCell ref="B9:B10"/>
    <mergeCell ref="T5:T6"/>
    <mergeCell ref="W7:W8"/>
    <mergeCell ref="W9:W10"/>
    <mergeCell ref="T9:T10"/>
    <mergeCell ref="U9:U10"/>
    <mergeCell ref="V9:V10"/>
    <mergeCell ref="P5:P6"/>
    <mergeCell ref="Q5:Q6"/>
    <mergeCell ref="G7:I8"/>
    <mergeCell ref="T7:T8"/>
    <mergeCell ref="P7:P8"/>
    <mergeCell ref="Q7:Q8"/>
    <mergeCell ref="R7:R8"/>
    <mergeCell ref="S7:S8"/>
    <mergeCell ref="R5:R6"/>
    <mergeCell ref="S5:S6"/>
    <mergeCell ref="Y9:Y10"/>
    <mergeCell ref="Z9:Z10"/>
    <mergeCell ref="P9:P10"/>
    <mergeCell ref="Q9:Q10"/>
    <mergeCell ref="R9:R10"/>
    <mergeCell ref="S9:S10"/>
    <mergeCell ref="U7:U8"/>
    <mergeCell ref="V7:V8"/>
    <mergeCell ref="AD5:AD6"/>
    <mergeCell ref="AB7:AB8"/>
    <mergeCell ref="AC7:AC8"/>
    <mergeCell ref="AD7:AD8"/>
    <mergeCell ref="AA7:AA8"/>
    <mergeCell ref="AB5:AB6"/>
    <mergeCell ref="AC5:AC6"/>
    <mergeCell ref="V5:V6"/>
    <mergeCell ref="G4:I4"/>
    <mergeCell ref="J4:L4"/>
    <mergeCell ref="D4:F4"/>
    <mergeCell ref="J7:L7"/>
    <mergeCell ref="G5:I5"/>
    <mergeCell ref="J5:L5"/>
    <mergeCell ref="D5:F6"/>
    <mergeCell ref="D7:F7"/>
    <mergeCell ref="AD9:AD10"/>
    <mergeCell ref="C5:C6"/>
    <mergeCell ref="C7:C8"/>
    <mergeCell ref="C9:C10"/>
    <mergeCell ref="X7:X8"/>
    <mergeCell ref="X9:X10"/>
    <mergeCell ref="X5:X6"/>
    <mergeCell ref="J9:L10"/>
    <mergeCell ref="D9:F9"/>
    <mergeCell ref="G9:I9"/>
    <mergeCell ref="T2:W2"/>
    <mergeCell ref="AA9:AA10"/>
    <mergeCell ref="AB9:AB10"/>
    <mergeCell ref="AC9:AC10"/>
    <mergeCell ref="U5:U6"/>
    <mergeCell ref="Y5:Y6"/>
    <mergeCell ref="Z5:Z6"/>
    <mergeCell ref="AA5:AA6"/>
    <mergeCell ref="Y7:Y8"/>
    <mergeCell ref="Z7:Z8"/>
  </mergeCells>
  <printOptions/>
  <pageMargins left="0.5905511811023623" right="0.16" top="0.62" bottom="0.45" header="0.3937007874015748" footer="0.36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75" zoomScaleNormal="75" workbookViewId="0" topLeftCell="A22">
      <selection activeCell="F7" sqref="F7:F8"/>
    </sheetView>
  </sheetViews>
  <sheetFormatPr defaultColWidth="9.00390625" defaultRowHeight="13.5"/>
  <cols>
    <col min="1" max="1" width="16.625" style="41" customWidth="1"/>
    <col min="2" max="2" width="4.75390625" style="41" customWidth="1"/>
    <col min="3" max="3" width="8.625" style="41" customWidth="1"/>
    <col min="4" max="4" width="15.625" style="42" customWidth="1"/>
    <col min="5" max="5" width="5.75390625" style="42" customWidth="1"/>
    <col min="6" max="6" width="2.625" style="43" customWidth="1"/>
    <col min="7" max="7" width="5.00390625" style="43" customWidth="1"/>
    <col min="8" max="8" width="2.50390625" style="42" bestFit="1" customWidth="1"/>
    <col min="9" max="9" width="5.00390625" style="42" customWidth="1"/>
    <col min="10" max="10" width="2.625" style="42" customWidth="1"/>
    <col min="11" max="11" width="5.00390625" style="42" customWidth="1"/>
    <col min="12" max="12" width="15.625" style="41" customWidth="1"/>
    <col min="13" max="13" width="8.625" style="41" customWidth="1"/>
    <col min="14" max="15" width="8.625" style="29" customWidth="1"/>
    <col min="16" max="16384" width="9.00390625" style="29" customWidth="1"/>
  </cols>
  <sheetData>
    <row r="1" spans="1:27" s="15" customFormat="1" ht="33" customHeight="1">
      <c r="A1" s="197"/>
      <c r="B1" s="315">
        <f ca="1">TODAY()</f>
        <v>39555</v>
      </c>
      <c r="C1" s="315"/>
      <c r="D1" s="319" t="s">
        <v>121</v>
      </c>
      <c r="E1" s="319"/>
      <c r="F1" s="319"/>
      <c r="G1" s="319"/>
      <c r="H1" s="319"/>
      <c r="I1" s="319"/>
      <c r="J1" s="319"/>
      <c r="K1" s="319"/>
      <c r="L1" s="319"/>
      <c r="M1" s="319"/>
      <c r="O1" s="16"/>
      <c r="P1" s="16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15" s="20" customFormat="1" ht="27" customHeight="1">
      <c r="A2" s="27">
        <v>38112</v>
      </c>
      <c r="B2" s="21" t="s">
        <v>25</v>
      </c>
      <c r="E2" s="28"/>
      <c r="F2" s="28"/>
      <c r="G2" s="28"/>
      <c r="H2" s="28"/>
      <c r="I2" s="28"/>
      <c r="J2" s="28"/>
      <c r="K2" s="28"/>
      <c r="L2" s="28"/>
      <c r="N2" s="316">
        <v>4</v>
      </c>
      <c r="O2" s="316"/>
    </row>
    <row r="3" spans="1:11" ht="27" customHeight="1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3" ht="27" customHeight="1">
      <c r="A4" s="314" t="s">
        <v>174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20.25" customHeight="1">
      <c r="A5" s="307" t="s">
        <v>53</v>
      </c>
      <c r="B5" s="308"/>
      <c r="C5" s="31"/>
      <c r="D5" s="31"/>
      <c r="E5" s="31"/>
      <c r="F5" s="31"/>
      <c r="G5" s="31"/>
      <c r="H5" s="31"/>
      <c r="I5" s="31"/>
      <c r="J5" s="31"/>
      <c r="K5" s="31"/>
      <c r="L5" s="30"/>
      <c r="M5" s="30"/>
    </row>
    <row r="6" spans="1:15" ht="20.25" customHeight="1">
      <c r="A6" s="80" t="s">
        <v>19</v>
      </c>
      <c r="B6" s="82"/>
      <c r="C6" s="109" t="s">
        <v>26</v>
      </c>
      <c r="D6" s="196" t="s">
        <v>133</v>
      </c>
      <c r="E6" s="109"/>
      <c r="F6" s="109"/>
      <c r="G6" s="109"/>
      <c r="H6" s="112" t="s">
        <v>27</v>
      </c>
      <c r="I6" s="109"/>
      <c r="J6" s="109"/>
      <c r="K6" s="109"/>
      <c r="L6" s="81" t="s">
        <v>133</v>
      </c>
      <c r="M6" s="76" t="s">
        <v>48</v>
      </c>
      <c r="N6" s="317" t="s">
        <v>49</v>
      </c>
      <c r="O6" s="318"/>
    </row>
    <row r="7" spans="1:17" ht="20.25" customHeight="1">
      <c r="A7" s="309" t="s">
        <v>46</v>
      </c>
      <c r="B7" s="302" t="s">
        <v>28</v>
      </c>
      <c r="C7" s="320">
        <v>0.375</v>
      </c>
      <c r="D7" s="306" t="s">
        <v>143</v>
      </c>
      <c r="E7" s="293"/>
      <c r="F7" s="293" t="s">
        <v>29</v>
      </c>
      <c r="G7" s="34"/>
      <c r="H7" s="34" t="s">
        <v>14</v>
      </c>
      <c r="I7" s="34"/>
      <c r="J7" s="293" t="s">
        <v>30</v>
      </c>
      <c r="K7" s="293"/>
      <c r="L7" s="297" t="s">
        <v>144</v>
      </c>
      <c r="M7" s="291" t="s">
        <v>50</v>
      </c>
      <c r="N7" s="291" t="s">
        <v>50</v>
      </c>
      <c r="O7" s="289" t="s">
        <v>50</v>
      </c>
      <c r="P7" s="206" t="s">
        <v>20</v>
      </c>
      <c r="Q7" s="32" t="s">
        <v>167</v>
      </c>
    </row>
    <row r="8" spans="1:17" ht="20.25" customHeight="1">
      <c r="A8" s="310"/>
      <c r="B8" s="312"/>
      <c r="C8" s="321"/>
      <c r="D8" s="296"/>
      <c r="E8" s="294"/>
      <c r="F8" s="294"/>
      <c r="G8" s="78"/>
      <c r="H8" s="78" t="s">
        <v>31</v>
      </c>
      <c r="I8" s="78"/>
      <c r="J8" s="294"/>
      <c r="K8" s="300"/>
      <c r="L8" s="298"/>
      <c r="M8" s="291"/>
      <c r="N8" s="291"/>
      <c r="O8" s="289"/>
      <c r="P8" s="206"/>
      <c r="Q8" s="32" t="s">
        <v>165</v>
      </c>
    </row>
    <row r="9" spans="1:17" ht="20.25" customHeight="1">
      <c r="A9" s="310"/>
      <c r="B9" s="312" t="s">
        <v>32</v>
      </c>
      <c r="C9" s="321">
        <v>0.40972222222222227</v>
      </c>
      <c r="D9" s="295" t="s">
        <v>142</v>
      </c>
      <c r="E9" s="299"/>
      <c r="F9" s="299" t="s">
        <v>33</v>
      </c>
      <c r="G9" s="77"/>
      <c r="H9" s="77" t="s">
        <v>31</v>
      </c>
      <c r="I9" s="77"/>
      <c r="J9" s="299" t="s">
        <v>34</v>
      </c>
      <c r="K9" s="299"/>
      <c r="L9" s="324" t="s">
        <v>145</v>
      </c>
      <c r="M9" s="291" t="s">
        <v>50</v>
      </c>
      <c r="N9" s="291" t="s">
        <v>50</v>
      </c>
      <c r="O9" s="289" t="s">
        <v>50</v>
      </c>
      <c r="P9" s="206"/>
      <c r="Q9" s="32" t="s">
        <v>51</v>
      </c>
    </row>
    <row r="10" spans="1:17" ht="20.25" customHeight="1">
      <c r="A10" s="310"/>
      <c r="B10" s="312"/>
      <c r="C10" s="321"/>
      <c r="D10" s="296"/>
      <c r="E10" s="294"/>
      <c r="F10" s="294"/>
      <c r="G10" s="78"/>
      <c r="H10" s="78" t="s">
        <v>17</v>
      </c>
      <c r="I10" s="78"/>
      <c r="J10" s="294"/>
      <c r="K10" s="300"/>
      <c r="L10" s="298"/>
      <c r="M10" s="291"/>
      <c r="N10" s="291"/>
      <c r="O10" s="289"/>
      <c r="P10" s="206"/>
      <c r="Q10" s="32" t="s">
        <v>52</v>
      </c>
    </row>
    <row r="11" spans="1:17" ht="20.25" customHeight="1">
      <c r="A11" s="310"/>
      <c r="B11" s="312" t="s">
        <v>162</v>
      </c>
      <c r="C11" s="321">
        <v>0.4791666666666667</v>
      </c>
      <c r="D11" s="295"/>
      <c r="E11" s="299"/>
      <c r="F11" s="299" t="s">
        <v>16</v>
      </c>
      <c r="G11" s="77"/>
      <c r="H11" s="77" t="s">
        <v>17</v>
      </c>
      <c r="I11" s="77"/>
      <c r="J11" s="299" t="s">
        <v>18</v>
      </c>
      <c r="K11" s="299"/>
      <c r="L11" s="324"/>
      <c r="M11" s="291" t="s">
        <v>50</v>
      </c>
      <c r="N11" s="291" t="s">
        <v>50</v>
      </c>
      <c r="O11" s="289" t="s">
        <v>50</v>
      </c>
      <c r="P11" s="206"/>
      <c r="Q11" s="32"/>
    </row>
    <row r="12" spans="1:17" ht="20.25" customHeight="1">
      <c r="A12" s="310"/>
      <c r="B12" s="312"/>
      <c r="C12" s="321"/>
      <c r="D12" s="296"/>
      <c r="E12" s="294"/>
      <c r="F12" s="294"/>
      <c r="G12" s="78"/>
      <c r="H12" s="78" t="s">
        <v>17</v>
      </c>
      <c r="I12" s="78"/>
      <c r="J12" s="294"/>
      <c r="K12" s="300"/>
      <c r="L12" s="298"/>
      <c r="M12" s="291"/>
      <c r="N12" s="291"/>
      <c r="O12" s="289"/>
      <c r="P12" s="206"/>
      <c r="Q12" s="32"/>
    </row>
    <row r="13" spans="1:16" ht="20.25" customHeight="1">
      <c r="A13" s="310"/>
      <c r="B13" s="312" t="s">
        <v>35</v>
      </c>
      <c r="C13" s="321">
        <v>0.513888888888889</v>
      </c>
      <c r="D13" s="295"/>
      <c r="E13" s="299"/>
      <c r="F13" s="299" t="s">
        <v>16</v>
      </c>
      <c r="G13" s="77"/>
      <c r="H13" s="77" t="s">
        <v>17</v>
      </c>
      <c r="I13" s="77"/>
      <c r="J13" s="299" t="s">
        <v>18</v>
      </c>
      <c r="K13" s="299"/>
      <c r="L13" s="324"/>
      <c r="M13" s="291" t="s">
        <v>55</v>
      </c>
      <c r="N13" s="291" t="s">
        <v>55</v>
      </c>
      <c r="O13" s="289" t="s">
        <v>55</v>
      </c>
      <c r="P13" s="207"/>
    </row>
    <row r="14" spans="1:15" ht="20.25" customHeight="1">
      <c r="A14" s="311"/>
      <c r="B14" s="313"/>
      <c r="C14" s="322"/>
      <c r="D14" s="323"/>
      <c r="E14" s="325"/>
      <c r="F14" s="325"/>
      <c r="G14" s="33"/>
      <c r="H14" s="33" t="s">
        <v>17</v>
      </c>
      <c r="I14" s="33"/>
      <c r="J14" s="325"/>
      <c r="K14" s="326"/>
      <c r="L14" s="327"/>
      <c r="M14" s="328"/>
      <c r="N14" s="328"/>
      <c r="O14" s="210"/>
    </row>
    <row r="15" spans="1:13" ht="20.25" customHeight="1">
      <c r="A15" s="109"/>
      <c r="B15" s="30"/>
      <c r="C15" s="35"/>
      <c r="D15" s="36"/>
      <c r="E15" s="36"/>
      <c r="F15" s="37"/>
      <c r="G15" s="37"/>
      <c r="H15" s="34"/>
      <c r="I15" s="34"/>
      <c r="J15" s="38"/>
      <c r="K15" s="34"/>
      <c r="L15" s="34"/>
      <c r="M15" s="30"/>
    </row>
    <row r="16" spans="1:13" ht="20.25" customHeight="1">
      <c r="A16" s="307" t="s">
        <v>53</v>
      </c>
      <c r="B16" s="308"/>
      <c r="C16" s="31"/>
      <c r="D16" s="31"/>
      <c r="E16" s="31"/>
      <c r="F16" s="31"/>
      <c r="G16" s="31"/>
      <c r="H16" s="31"/>
      <c r="I16" s="31"/>
      <c r="J16" s="31"/>
      <c r="K16" s="31"/>
      <c r="L16" s="30"/>
      <c r="M16" s="30"/>
    </row>
    <row r="17" spans="1:16" ht="20.25" customHeight="1">
      <c r="A17" s="80" t="s">
        <v>15</v>
      </c>
      <c r="B17" s="82"/>
      <c r="C17" s="79" t="s">
        <v>26</v>
      </c>
      <c r="D17" s="111" t="s">
        <v>133</v>
      </c>
      <c r="E17" s="109"/>
      <c r="F17" s="109"/>
      <c r="G17" s="109"/>
      <c r="H17" s="112" t="s">
        <v>27</v>
      </c>
      <c r="I17" s="109"/>
      <c r="J17" s="109"/>
      <c r="K17" s="109"/>
      <c r="L17" s="81" t="s">
        <v>133</v>
      </c>
      <c r="M17" s="76" t="s">
        <v>48</v>
      </c>
      <c r="N17" s="317" t="s">
        <v>49</v>
      </c>
      <c r="O17" s="318"/>
      <c r="P17" s="207"/>
    </row>
    <row r="18" spans="1:16" ht="20.25" customHeight="1">
      <c r="A18" s="309" t="s">
        <v>47</v>
      </c>
      <c r="B18" s="302" t="s">
        <v>36</v>
      </c>
      <c r="C18" s="329">
        <v>0.375</v>
      </c>
      <c r="D18" s="306" t="s">
        <v>146</v>
      </c>
      <c r="E18" s="293"/>
      <c r="F18" s="293" t="s">
        <v>29</v>
      </c>
      <c r="G18" s="34"/>
      <c r="H18" s="34" t="s">
        <v>14</v>
      </c>
      <c r="I18" s="34"/>
      <c r="J18" s="293" t="s">
        <v>30</v>
      </c>
      <c r="K18" s="293"/>
      <c r="L18" s="297" t="s">
        <v>148</v>
      </c>
      <c r="M18" s="287" t="s">
        <v>50</v>
      </c>
      <c r="N18" s="287" t="s">
        <v>50</v>
      </c>
      <c r="O18" s="340" t="s">
        <v>50</v>
      </c>
      <c r="P18" s="207"/>
    </row>
    <row r="19" spans="1:16" ht="20.25" customHeight="1">
      <c r="A19" s="310"/>
      <c r="B19" s="312"/>
      <c r="C19" s="292"/>
      <c r="D19" s="296"/>
      <c r="E19" s="294"/>
      <c r="F19" s="294"/>
      <c r="G19" s="78"/>
      <c r="H19" s="78" t="s">
        <v>14</v>
      </c>
      <c r="I19" s="78"/>
      <c r="J19" s="294"/>
      <c r="K19" s="300"/>
      <c r="L19" s="298"/>
      <c r="M19" s="305"/>
      <c r="N19" s="305"/>
      <c r="O19" s="341"/>
      <c r="P19" s="207"/>
    </row>
    <row r="20" spans="1:16" ht="20.25" customHeight="1">
      <c r="A20" s="310"/>
      <c r="B20" s="301" t="s">
        <v>37</v>
      </c>
      <c r="C20" s="303">
        <v>0.40972222222222227</v>
      </c>
      <c r="D20" s="306" t="s">
        <v>147</v>
      </c>
      <c r="E20" s="293"/>
      <c r="F20" s="293" t="s">
        <v>29</v>
      </c>
      <c r="G20" s="34"/>
      <c r="H20" s="34" t="s">
        <v>104</v>
      </c>
      <c r="I20" s="34"/>
      <c r="J20" s="293" t="s">
        <v>30</v>
      </c>
      <c r="K20" s="293"/>
      <c r="L20" s="297" t="s">
        <v>149</v>
      </c>
      <c r="M20" s="287" t="s">
        <v>50</v>
      </c>
      <c r="N20" s="287" t="s">
        <v>50</v>
      </c>
      <c r="O20" s="340" t="s">
        <v>50</v>
      </c>
      <c r="P20" s="207"/>
    </row>
    <row r="21" spans="1:16" ht="20.25" customHeight="1">
      <c r="A21" s="310"/>
      <c r="B21" s="302"/>
      <c r="C21" s="304"/>
      <c r="D21" s="296"/>
      <c r="E21" s="294"/>
      <c r="F21" s="294"/>
      <c r="G21" s="78"/>
      <c r="H21" s="78" t="s">
        <v>14</v>
      </c>
      <c r="I21" s="78"/>
      <c r="J21" s="294"/>
      <c r="K21" s="300"/>
      <c r="L21" s="298"/>
      <c r="M21" s="305"/>
      <c r="N21" s="305"/>
      <c r="O21" s="341"/>
      <c r="P21" s="207"/>
    </row>
    <row r="22" spans="1:16" ht="20.25" customHeight="1">
      <c r="A22" s="310"/>
      <c r="B22" s="312" t="s">
        <v>38</v>
      </c>
      <c r="C22" s="292">
        <v>0.4791666666666667</v>
      </c>
      <c r="D22" s="295"/>
      <c r="E22" s="299"/>
      <c r="F22" s="299" t="s">
        <v>29</v>
      </c>
      <c r="G22" s="77"/>
      <c r="H22" s="77" t="s">
        <v>14</v>
      </c>
      <c r="I22" s="77"/>
      <c r="J22" s="299" t="s">
        <v>30</v>
      </c>
      <c r="K22" s="299"/>
      <c r="L22" s="324"/>
      <c r="M22" s="291" t="s">
        <v>50</v>
      </c>
      <c r="N22" s="291" t="s">
        <v>50</v>
      </c>
      <c r="O22" s="340" t="s">
        <v>50</v>
      </c>
      <c r="P22" s="207"/>
    </row>
    <row r="23" spans="1:16" ht="20.25" customHeight="1">
      <c r="A23" s="310"/>
      <c r="B23" s="312"/>
      <c r="C23" s="292"/>
      <c r="D23" s="296"/>
      <c r="E23" s="294"/>
      <c r="F23" s="294"/>
      <c r="G23" s="78"/>
      <c r="H23" s="78" t="s">
        <v>14</v>
      </c>
      <c r="I23" s="78"/>
      <c r="J23" s="294"/>
      <c r="K23" s="300"/>
      <c r="L23" s="298"/>
      <c r="M23" s="291"/>
      <c r="N23" s="291"/>
      <c r="O23" s="341"/>
      <c r="P23" s="207"/>
    </row>
    <row r="24" spans="1:16" ht="20.25" customHeight="1">
      <c r="A24" s="310"/>
      <c r="B24" s="312" t="s">
        <v>163</v>
      </c>
      <c r="C24" s="292">
        <v>0.513888888888889</v>
      </c>
      <c r="D24" s="295"/>
      <c r="E24" s="299"/>
      <c r="F24" s="299" t="s">
        <v>29</v>
      </c>
      <c r="G24" s="77"/>
      <c r="H24" s="77" t="s">
        <v>14</v>
      </c>
      <c r="I24" s="77"/>
      <c r="J24" s="299" t="s">
        <v>30</v>
      </c>
      <c r="K24" s="299"/>
      <c r="L24" s="324"/>
      <c r="M24" s="291" t="s">
        <v>55</v>
      </c>
      <c r="N24" s="291" t="s">
        <v>55</v>
      </c>
      <c r="O24" s="289" t="s">
        <v>55</v>
      </c>
      <c r="P24" s="207"/>
    </row>
    <row r="25" spans="1:15" ht="20.25" customHeight="1">
      <c r="A25" s="311"/>
      <c r="B25" s="313"/>
      <c r="C25" s="330"/>
      <c r="D25" s="323"/>
      <c r="E25" s="325"/>
      <c r="F25" s="325"/>
      <c r="G25" s="33"/>
      <c r="H25" s="33" t="s">
        <v>14</v>
      </c>
      <c r="I25" s="33"/>
      <c r="J25" s="325"/>
      <c r="K25" s="326"/>
      <c r="L25" s="327"/>
      <c r="M25" s="328"/>
      <c r="N25" s="328"/>
      <c r="O25" s="210"/>
    </row>
    <row r="26" spans="1:13" ht="20.25" customHeight="1">
      <c r="A26" s="109"/>
      <c r="B26" s="30"/>
      <c r="C26" s="35"/>
      <c r="D26" s="36"/>
      <c r="E26" s="36"/>
      <c r="F26" s="37"/>
      <c r="G26" s="37"/>
      <c r="H26" s="34"/>
      <c r="I26" s="34"/>
      <c r="J26" s="38"/>
      <c r="K26" s="34"/>
      <c r="L26" s="34"/>
      <c r="M26" s="30"/>
    </row>
    <row r="27" spans="1:13" ht="20.25" customHeight="1">
      <c r="A27" s="307" t="s">
        <v>54</v>
      </c>
      <c r="B27" s="308"/>
      <c r="C27" s="31"/>
      <c r="D27" s="31"/>
      <c r="E27" s="31"/>
      <c r="F27" s="31"/>
      <c r="G27" s="31"/>
      <c r="H27" s="31"/>
      <c r="I27" s="31"/>
      <c r="J27" s="31"/>
      <c r="K27" s="31"/>
      <c r="L27" s="30"/>
      <c r="M27" s="30"/>
    </row>
    <row r="28" spans="1:15" ht="20.25" customHeight="1">
      <c r="A28" s="80" t="s">
        <v>39</v>
      </c>
      <c r="B28" s="82"/>
      <c r="C28" s="79" t="s">
        <v>26</v>
      </c>
      <c r="D28" s="111" t="s">
        <v>133</v>
      </c>
      <c r="E28" s="109"/>
      <c r="F28" s="109"/>
      <c r="G28" s="109"/>
      <c r="H28" s="112" t="s">
        <v>27</v>
      </c>
      <c r="I28" s="109"/>
      <c r="J28" s="109"/>
      <c r="K28" s="109"/>
      <c r="L28" s="81" t="s">
        <v>133</v>
      </c>
      <c r="M28" s="76" t="s">
        <v>48</v>
      </c>
      <c r="N28" s="317" t="s">
        <v>49</v>
      </c>
      <c r="O28" s="318"/>
    </row>
    <row r="29" spans="1:15" ht="20.25" customHeight="1">
      <c r="A29" s="342" t="s">
        <v>166</v>
      </c>
      <c r="B29" s="343" t="s">
        <v>40</v>
      </c>
      <c r="C29" s="344">
        <v>0.375</v>
      </c>
      <c r="D29" s="345" t="s">
        <v>150</v>
      </c>
      <c r="E29" s="346"/>
      <c r="F29" s="346" t="s">
        <v>29</v>
      </c>
      <c r="G29" s="347"/>
      <c r="H29" s="347" t="s">
        <v>14</v>
      </c>
      <c r="I29" s="347"/>
      <c r="J29" s="346" t="s">
        <v>30</v>
      </c>
      <c r="K29" s="346"/>
      <c r="L29" s="348" t="s">
        <v>151</v>
      </c>
      <c r="M29" s="349" t="s">
        <v>50</v>
      </c>
      <c r="N29" s="349" t="s">
        <v>50</v>
      </c>
      <c r="O29" s="350" t="s">
        <v>50</v>
      </c>
    </row>
    <row r="30" spans="1:15" ht="20.25" customHeight="1">
      <c r="A30" s="310"/>
      <c r="B30" s="312"/>
      <c r="C30" s="292"/>
      <c r="D30" s="296"/>
      <c r="E30" s="294"/>
      <c r="F30" s="294"/>
      <c r="G30" s="78"/>
      <c r="H30" s="78" t="s">
        <v>14</v>
      </c>
      <c r="I30" s="78"/>
      <c r="J30" s="294"/>
      <c r="K30" s="300"/>
      <c r="L30" s="298"/>
      <c r="M30" s="291"/>
      <c r="N30" s="291"/>
      <c r="O30" s="289"/>
    </row>
    <row r="31" spans="1:15" ht="20.25" customHeight="1">
      <c r="A31" s="310"/>
      <c r="B31" s="312" t="s">
        <v>41</v>
      </c>
      <c r="C31" s="292">
        <v>0.40972222222222227</v>
      </c>
      <c r="D31" s="295" t="s">
        <v>153</v>
      </c>
      <c r="E31" s="299"/>
      <c r="F31" s="299" t="s">
        <v>29</v>
      </c>
      <c r="G31" s="77"/>
      <c r="H31" s="77" t="s">
        <v>14</v>
      </c>
      <c r="I31" s="77"/>
      <c r="J31" s="299" t="s">
        <v>30</v>
      </c>
      <c r="K31" s="299"/>
      <c r="L31" s="324" t="s">
        <v>152</v>
      </c>
      <c r="M31" s="291" t="s">
        <v>50</v>
      </c>
      <c r="N31" s="291" t="s">
        <v>50</v>
      </c>
      <c r="O31" s="289" t="s">
        <v>50</v>
      </c>
    </row>
    <row r="32" spans="1:15" ht="20.25" customHeight="1">
      <c r="A32" s="310"/>
      <c r="B32" s="312"/>
      <c r="C32" s="292"/>
      <c r="D32" s="296"/>
      <c r="E32" s="294"/>
      <c r="F32" s="294"/>
      <c r="G32" s="78"/>
      <c r="H32" s="78" t="s">
        <v>14</v>
      </c>
      <c r="I32" s="78"/>
      <c r="J32" s="294"/>
      <c r="K32" s="300"/>
      <c r="L32" s="298"/>
      <c r="M32" s="291"/>
      <c r="N32" s="291"/>
      <c r="O32" s="289"/>
    </row>
    <row r="33" spans="1:15" ht="20.25" customHeight="1">
      <c r="A33" s="310"/>
      <c r="B33" s="312" t="s">
        <v>97</v>
      </c>
      <c r="C33" s="292">
        <v>0.4444444444444444</v>
      </c>
      <c r="D33" s="295"/>
      <c r="E33" s="299"/>
      <c r="F33" s="299" t="s">
        <v>29</v>
      </c>
      <c r="G33" s="77"/>
      <c r="H33" s="77" t="s">
        <v>14</v>
      </c>
      <c r="I33" s="77"/>
      <c r="J33" s="299" t="s">
        <v>30</v>
      </c>
      <c r="K33" s="299"/>
      <c r="L33" s="324"/>
      <c r="M33" s="291" t="s">
        <v>50</v>
      </c>
      <c r="N33" s="291" t="s">
        <v>50</v>
      </c>
      <c r="O33" s="289" t="s">
        <v>50</v>
      </c>
    </row>
    <row r="34" spans="1:15" ht="20.25" customHeight="1">
      <c r="A34" s="310"/>
      <c r="B34" s="312"/>
      <c r="C34" s="292"/>
      <c r="D34" s="296"/>
      <c r="E34" s="294"/>
      <c r="F34" s="294"/>
      <c r="G34" s="78"/>
      <c r="H34" s="78" t="s">
        <v>14</v>
      </c>
      <c r="I34" s="78"/>
      <c r="J34" s="294"/>
      <c r="K34" s="300"/>
      <c r="L34" s="298"/>
      <c r="M34" s="291"/>
      <c r="N34" s="291"/>
      <c r="O34" s="289"/>
    </row>
    <row r="35" spans="1:15" ht="20.25" customHeight="1">
      <c r="A35" s="310"/>
      <c r="B35" s="312" t="s">
        <v>98</v>
      </c>
      <c r="C35" s="292">
        <v>0.4791666666666667</v>
      </c>
      <c r="D35" s="295"/>
      <c r="E35" s="299"/>
      <c r="F35" s="299" t="s">
        <v>29</v>
      </c>
      <c r="G35" s="77"/>
      <c r="H35" s="77" t="s">
        <v>14</v>
      </c>
      <c r="I35" s="77"/>
      <c r="J35" s="299" t="s">
        <v>30</v>
      </c>
      <c r="K35" s="299"/>
      <c r="L35" s="324"/>
      <c r="M35" s="291" t="s">
        <v>50</v>
      </c>
      <c r="N35" s="291" t="s">
        <v>50</v>
      </c>
      <c r="O35" s="289" t="s">
        <v>50</v>
      </c>
    </row>
    <row r="36" spans="1:15" ht="20.25" customHeight="1">
      <c r="A36" s="311"/>
      <c r="B36" s="313"/>
      <c r="C36" s="330"/>
      <c r="D36" s="323"/>
      <c r="E36" s="325"/>
      <c r="F36" s="325"/>
      <c r="G36" s="33"/>
      <c r="H36" s="33" t="s">
        <v>14</v>
      </c>
      <c r="I36" s="33"/>
      <c r="J36" s="325"/>
      <c r="K36" s="326"/>
      <c r="L36" s="327"/>
      <c r="M36" s="328"/>
      <c r="N36" s="328"/>
      <c r="O36" s="290"/>
    </row>
    <row r="37" spans="1:13" ht="20.25" customHeight="1">
      <c r="A37" s="109"/>
      <c r="B37" s="30"/>
      <c r="C37" s="35"/>
      <c r="D37" s="36"/>
      <c r="E37" s="36"/>
      <c r="F37" s="37"/>
      <c r="G37" s="37"/>
      <c r="H37" s="34"/>
      <c r="I37" s="34"/>
      <c r="J37" s="38"/>
      <c r="K37" s="34"/>
      <c r="L37" s="34"/>
      <c r="M37" s="30"/>
    </row>
    <row r="38" spans="1:13" ht="20.25" customHeight="1">
      <c r="A38" s="307" t="s">
        <v>54</v>
      </c>
      <c r="B38" s="308"/>
      <c r="C38" s="31"/>
      <c r="D38" s="31"/>
      <c r="E38" s="31"/>
      <c r="F38" s="31"/>
      <c r="G38" s="31"/>
      <c r="H38" s="31"/>
      <c r="I38" s="31"/>
      <c r="J38" s="31"/>
      <c r="K38" s="31"/>
      <c r="L38" s="30"/>
      <c r="M38" s="30"/>
    </row>
    <row r="39" spans="1:16" ht="20.25" customHeight="1">
      <c r="A39" s="80" t="s">
        <v>15</v>
      </c>
      <c r="B39" s="82"/>
      <c r="C39" s="79" t="s">
        <v>26</v>
      </c>
      <c r="D39" s="111" t="s">
        <v>133</v>
      </c>
      <c r="E39" s="109"/>
      <c r="F39" s="109"/>
      <c r="G39" s="109"/>
      <c r="H39" s="112" t="s">
        <v>27</v>
      </c>
      <c r="I39" s="109"/>
      <c r="J39" s="109"/>
      <c r="K39" s="109"/>
      <c r="L39" s="81" t="s">
        <v>133</v>
      </c>
      <c r="M39" s="76" t="s">
        <v>48</v>
      </c>
      <c r="N39" s="317" t="s">
        <v>49</v>
      </c>
      <c r="O39" s="318"/>
      <c r="P39" s="39"/>
    </row>
    <row r="40" spans="1:15" ht="20.25" customHeight="1">
      <c r="A40" s="342" t="s">
        <v>164</v>
      </c>
      <c r="B40" s="343" t="s">
        <v>42</v>
      </c>
      <c r="C40" s="344">
        <v>0.375</v>
      </c>
      <c r="D40" s="345" t="s">
        <v>154</v>
      </c>
      <c r="E40" s="346"/>
      <c r="F40" s="346" t="s">
        <v>29</v>
      </c>
      <c r="G40" s="347"/>
      <c r="H40" s="347" t="s">
        <v>14</v>
      </c>
      <c r="I40" s="347"/>
      <c r="J40" s="346" t="s">
        <v>30</v>
      </c>
      <c r="K40" s="346"/>
      <c r="L40" s="348" t="s">
        <v>156</v>
      </c>
      <c r="M40" s="349" t="s">
        <v>50</v>
      </c>
      <c r="N40" s="349" t="s">
        <v>50</v>
      </c>
      <c r="O40" s="350" t="s">
        <v>50</v>
      </c>
    </row>
    <row r="41" spans="1:15" ht="20.25" customHeight="1">
      <c r="A41" s="310"/>
      <c r="B41" s="312"/>
      <c r="C41" s="292"/>
      <c r="D41" s="296"/>
      <c r="E41" s="294"/>
      <c r="F41" s="294"/>
      <c r="G41" s="78"/>
      <c r="H41" s="78" t="s">
        <v>14</v>
      </c>
      <c r="I41" s="78"/>
      <c r="J41" s="294"/>
      <c r="K41" s="300"/>
      <c r="L41" s="298"/>
      <c r="M41" s="291"/>
      <c r="N41" s="291"/>
      <c r="O41" s="289"/>
    </row>
    <row r="42" spans="1:15" ht="20.25" customHeight="1">
      <c r="A42" s="310"/>
      <c r="B42" s="301" t="s">
        <v>43</v>
      </c>
      <c r="C42" s="303">
        <v>0.40972222222222227</v>
      </c>
      <c r="D42" s="306" t="s">
        <v>155</v>
      </c>
      <c r="E42" s="293"/>
      <c r="F42" s="293" t="s">
        <v>29</v>
      </c>
      <c r="G42" s="34"/>
      <c r="H42" s="34" t="s">
        <v>104</v>
      </c>
      <c r="I42" s="34"/>
      <c r="J42" s="293" t="s">
        <v>30</v>
      </c>
      <c r="K42" s="293"/>
      <c r="L42" s="297" t="s">
        <v>157</v>
      </c>
      <c r="M42" s="291" t="s">
        <v>50</v>
      </c>
      <c r="N42" s="291" t="s">
        <v>50</v>
      </c>
      <c r="O42" s="289" t="s">
        <v>50</v>
      </c>
    </row>
    <row r="43" spans="1:15" ht="20.25" customHeight="1">
      <c r="A43" s="310"/>
      <c r="B43" s="302"/>
      <c r="C43" s="304"/>
      <c r="D43" s="296"/>
      <c r="E43" s="294"/>
      <c r="F43" s="294"/>
      <c r="G43" s="78"/>
      <c r="H43" s="78" t="s">
        <v>14</v>
      </c>
      <c r="I43" s="78"/>
      <c r="J43" s="294"/>
      <c r="K43" s="300"/>
      <c r="L43" s="298"/>
      <c r="M43" s="291"/>
      <c r="N43" s="291"/>
      <c r="O43" s="289"/>
    </row>
    <row r="44" spans="1:15" ht="20.25" customHeight="1">
      <c r="A44" s="310"/>
      <c r="B44" s="312" t="s">
        <v>99</v>
      </c>
      <c r="C44" s="292">
        <v>0.4444444444444444</v>
      </c>
      <c r="D44" s="295"/>
      <c r="E44" s="299"/>
      <c r="F44" s="299" t="s">
        <v>29</v>
      </c>
      <c r="G44" s="77"/>
      <c r="H44" s="77" t="s">
        <v>14</v>
      </c>
      <c r="I44" s="77"/>
      <c r="J44" s="299" t="s">
        <v>30</v>
      </c>
      <c r="K44" s="299"/>
      <c r="L44" s="324"/>
      <c r="M44" s="291" t="s">
        <v>50</v>
      </c>
      <c r="N44" s="291" t="s">
        <v>50</v>
      </c>
      <c r="O44" s="289" t="s">
        <v>50</v>
      </c>
    </row>
    <row r="45" spans="1:15" ht="20.25" customHeight="1">
      <c r="A45" s="310"/>
      <c r="B45" s="312"/>
      <c r="C45" s="292"/>
      <c r="D45" s="296"/>
      <c r="E45" s="294"/>
      <c r="F45" s="294"/>
      <c r="G45" s="78"/>
      <c r="H45" s="78" t="s">
        <v>14</v>
      </c>
      <c r="I45" s="78"/>
      <c r="J45" s="294"/>
      <c r="K45" s="300"/>
      <c r="L45" s="298"/>
      <c r="M45" s="291"/>
      <c r="N45" s="291"/>
      <c r="O45" s="289"/>
    </row>
    <row r="46" spans="1:15" ht="20.25" customHeight="1">
      <c r="A46" s="331"/>
      <c r="B46" s="301" t="s">
        <v>100</v>
      </c>
      <c r="C46" s="303">
        <v>0.4791666666666667</v>
      </c>
      <c r="D46" s="306"/>
      <c r="E46" s="293"/>
      <c r="F46" s="293" t="s">
        <v>29</v>
      </c>
      <c r="G46" s="34"/>
      <c r="H46" s="34" t="s">
        <v>104</v>
      </c>
      <c r="I46" s="34"/>
      <c r="J46" s="293" t="s">
        <v>30</v>
      </c>
      <c r="K46" s="293"/>
      <c r="L46" s="297"/>
      <c r="M46" s="287" t="s">
        <v>50</v>
      </c>
      <c r="N46" s="287" t="s">
        <v>50</v>
      </c>
      <c r="O46" s="289" t="s">
        <v>50</v>
      </c>
    </row>
    <row r="47" spans="1:15" ht="20.25" customHeight="1">
      <c r="A47" s="311"/>
      <c r="B47" s="332"/>
      <c r="C47" s="333"/>
      <c r="D47" s="323"/>
      <c r="E47" s="325"/>
      <c r="F47" s="325"/>
      <c r="G47" s="33"/>
      <c r="H47" s="33" t="s">
        <v>14</v>
      </c>
      <c r="I47" s="33"/>
      <c r="J47" s="325"/>
      <c r="K47" s="326"/>
      <c r="L47" s="327"/>
      <c r="M47" s="288"/>
      <c r="N47" s="288"/>
      <c r="O47" s="290"/>
    </row>
    <row r="48" spans="1:13" ht="14.25" customHeight="1">
      <c r="A48" s="30"/>
      <c r="B48" s="30"/>
      <c r="C48" s="35"/>
      <c r="D48" s="36"/>
      <c r="E48" s="36"/>
      <c r="F48" s="37"/>
      <c r="G48" s="37"/>
      <c r="H48" s="34"/>
      <c r="I48" s="34"/>
      <c r="J48" s="38"/>
      <c r="K48" s="34"/>
      <c r="L48" s="34"/>
      <c r="M48" s="30"/>
    </row>
    <row r="49" spans="1:13" ht="14.25">
      <c r="A49" s="56"/>
      <c r="B49" s="56"/>
      <c r="C49" s="56"/>
      <c r="F49" s="42"/>
      <c r="G49" s="42"/>
      <c r="L49" s="56"/>
      <c r="M49" s="56"/>
    </row>
  </sheetData>
  <mergeCells count="192">
    <mergeCell ref="E35:E36"/>
    <mergeCell ref="E40:E41"/>
    <mergeCell ref="D31:D32"/>
    <mergeCell ref="D46:D47"/>
    <mergeCell ref="E46:E47"/>
    <mergeCell ref="E42:E43"/>
    <mergeCell ref="E44:E45"/>
    <mergeCell ref="E33:E34"/>
    <mergeCell ref="E31:E32"/>
    <mergeCell ref="B31:B32"/>
    <mergeCell ref="B35:B36"/>
    <mergeCell ref="C35:C36"/>
    <mergeCell ref="D35:D36"/>
    <mergeCell ref="B33:B34"/>
    <mergeCell ref="C33:C34"/>
    <mergeCell ref="D33:D34"/>
    <mergeCell ref="F46:F47"/>
    <mergeCell ref="J46:J47"/>
    <mergeCell ref="F44:F45"/>
    <mergeCell ref="J44:J45"/>
    <mergeCell ref="N39:O39"/>
    <mergeCell ref="M40:M41"/>
    <mergeCell ref="N40:N41"/>
    <mergeCell ref="O40:O41"/>
    <mergeCell ref="N29:N30"/>
    <mergeCell ref="O29:O30"/>
    <mergeCell ref="N35:N36"/>
    <mergeCell ref="O35:O36"/>
    <mergeCell ref="O31:O32"/>
    <mergeCell ref="N33:N34"/>
    <mergeCell ref="O33:O34"/>
    <mergeCell ref="M7:M8"/>
    <mergeCell ref="O22:O23"/>
    <mergeCell ref="O20:O21"/>
    <mergeCell ref="N24:N25"/>
    <mergeCell ref="O24:O25"/>
    <mergeCell ref="M24:M25"/>
    <mergeCell ref="N11:N12"/>
    <mergeCell ref="N9:N10"/>
    <mergeCell ref="O9:O10"/>
    <mergeCell ref="O11:O12"/>
    <mergeCell ref="N7:N8"/>
    <mergeCell ref="N17:O17"/>
    <mergeCell ref="M18:M19"/>
    <mergeCell ref="N18:N19"/>
    <mergeCell ref="O18:O19"/>
    <mergeCell ref="O7:O8"/>
    <mergeCell ref="N13:N14"/>
    <mergeCell ref="O13:O14"/>
    <mergeCell ref="M9:M10"/>
    <mergeCell ref="M11:M12"/>
    <mergeCell ref="M22:M23"/>
    <mergeCell ref="N22:N23"/>
    <mergeCell ref="L44:L45"/>
    <mergeCell ref="M44:M45"/>
    <mergeCell ref="L40:L41"/>
    <mergeCell ref="M33:M34"/>
    <mergeCell ref="L31:L32"/>
    <mergeCell ref="N31:N32"/>
    <mergeCell ref="N28:O28"/>
    <mergeCell ref="M29:M30"/>
    <mergeCell ref="M35:M36"/>
    <mergeCell ref="K31:K32"/>
    <mergeCell ref="M46:M47"/>
    <mergeCell ref="M31:M32"/>
    <mergeCell ref="K33:K34"/>
    <mergeCell ref="L33:L34"/>
    <mergeCell ref="L35:L36"/>
    <mergeCell ref="K46:K47"/>
    <mergeCell ref="L46:L47"/>
    <mergeCell ref="K42:K43"/>
    <mergeCell ref="A40:A47"/>
    <mergeCell ref="B40:B41"/>
    <mergeCell ref="C40:C41"/>
    <mergeCell ref="D40:D41"/>
    <mergeCell ref="D42:D43"/>
    <mergeCell ref="B42:B43"/>
    <mergeCell ref="B46:B47"/>
    <mergeCell ref="C42:C43"/>
    <mergeCell ref="C46:C47"/>
    <mergeCell ref="B44:B45"/>
    <mergeCell ref="F40:F41"/>
    <mergeCell ref="J40:J41"/>
    <mergeCell ref="K40:K41"/>
    <mergeCell ref="F35:F36"/>
    <mergeCell ref="J35:J36"/>
    <mergeCell ref="K35:K36"/>
    <mergeCell ref="J31:J32"/>
    <mergeCell ref="F31:F32"/>
    <mergeCell ref="C31:C32"/>
    <mergeCell ref="F33:F34"/>
    <mergeCell ref="J33:J34"/>
    <mergeCell ref="B29:B30"/>
    <mergeCell ref="C29:C30"/>
    <mergeCell ref="K29:K30"/>
    <mergeCell ref="L29:L30"/>
    <mergeCell ref="J29:J30"/>
    <mergeCell ref="D29:D30"/>
    <mergeCell ref="E29:E30"/>
    <mergeCell ref="F29:F30"/>
    <mergeCell ref="C24:C25"/>
    <mergeCell ref="D24:D25"/>
    <mergeCell ref="E24:E25"/>
    <mergeCell ref="J22:J23"/>
    <mergeCell ref="C22:C23"/>
    <mergeCell ref="D22:D23"/>
    <mergeCell ref="E22:E23"/>
    <mergeCell ref="K22:K23"/>
    <mergeCell ref="L22:L23"/>
    <mergeCell ref="F24:F25"/>
    <mergeCell ref="J24:J25"/>
    <mergeCell ref="K24:K25"/>
    <mergeCell ref="L24:L25"/>
    <mergeCell ref="F22:F23"/>
    <mergeCell ref="L13:L14"/>
    <mergeCell ref="M13:M14"/>
    <mergeCell ref="C18:C19"/>
    <mergeCell ref="D18:D19"/>
    <mergeCell ref="E18:E19"/>
    <mergeCell ref="F18:F19"/>
    <mergeCell ref="J18:J19"/>
    <mergeCell ref="K18:K19"/>
    <mergeCell ref="L18:L19"/>
    <mergeCell ref="E13:E14"/>
    <mergeCell ref="F13:F14"/>
    <mergeCell ref="J13:J14"/>
    <mergeCell ref="K13:K14"/>
    <mergeCell ref="B11:B12"/>
    <mergeCell ref="C11:C12"/>
    <mergeCell ref="D11:D12"/>
    <mergeCell ref="E11:E12"/>
    <mergeCell ref="F11:F12"/>
    <mergeCell ref="J11:J12"/>
    <mergeCell ref="K11:K12"/>
    <mergeCell ref="L11:L12"/>
    <mergeCell ref="L7:L8"/>
    <mergeCell ref="B9:B10"/>
    <mergeCell ref="C9:C10"/>
    <mergeCell ref="D9:D10"/>
    <mergeCell ref="E9:E10"/>
    <mergeCell ref="F9:F10"/>
    <mergeCell ref="J9:J10"/>
    <mergeCell ref="K9:K10"/>
    <mergeCell ref="L9:L10"/>
    <mergeCell ref="E7:E8"/>
    <mergeCell ref="F7:F8"/>
    <mergeCell ref="J7:J8"/>
    <mergeCell ref="K7:K8"/>
    <mergeCell ref="B7:B8"/>
    <mergeCell ref="C7:C8"/>
    <mergeCell ref="D7:D8"/>
    <mergeCell ref="B13:B14"/>
    <mergeCell ref="C13:C14"/>
    <mergeCell ref="D13:D14"/>
    <mergeCell ref="A4:M4"/>
    <mergeCell ref="B1:C1"/>
    <mergeCell ref="N2:O2"/>
    <mergeCell ref="N6:O6"/>
    <mergeCell ref="D1:M1"/>
    <mergeCell ref="A16:B16"/>
    <mergeCell ref="A5:B5"/>
    <mergeCell ref="A27:B27"/>
    <mergeCell ref="A38:B38"/>
    <mergeCell ref="A18:A25"/>
    <mergeCell ref="B18:B19"/>
    <mergeCell ref="B22:B23"/>
    <mergeCell ref="B24:B25"/>
    <mergeCell ref="A29:A36"/>
    <mergeCell ref="A7:A14"/>
    <mergeCell ref="B20:B21"/>
    <mergeCell ref="C20:C21"/>
    <mergeCell ref="M20:M21"/>
    <mergeCell ref="N20:N21"/>
    <mergeCell ref="K20:K21"/>
    <mergeCell ref="L20:L21"/>
    <mergeCell ref="D20:D21"/>
    <mergeCell ref="E20:E21"/>
    <mergeCell ref="F20:F21"/>
    <mergeCell ref="J20:J21"/>
    <mergeCell ref="C44:C45"/>
    <mergeCell ref="M42:M43"/>
    <mergeCell ref="N42:N43"/>
    <mergeCell ref="O42:O43"/>
    <mergeCell ref="F42:F43"/>
    <mergeCell ref="J42:J43"/>
    <mergeCell ref="D44:D45"/>
    <mergeCell ref="L42:L43"/>
    <mergeCell ref="K44:K45"/>
    <mergeCell ref="N46:N47"/>
    <mergeCell ref="O46:O47"/>
    <mergeCell ref="N44:N45"/>
    <mergeCell ref="O44:O45"/>
  </mergeCells>
  <dataValidations count="1">
    <dataValidation type="list" allowBlank="1" showInputMessage="1" showErrorMessage="1" sqref="A7:A14 A18:A25 A29:A36 A40:A47">
      <formula1>$Q$7:$Q$10</formula1>
    </dataValidation>
  </dataValidations>
  <printOptions/>
  <pageMargins left="0.5905511811023623" right="0.16" top="0.62" bottom="0.45" header="0.3937007874015748" footer="0.36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73" zoomScaleNormal="73" workbookViewId="0" topLeftCell="A1">
      <selection activeCell="F7" sqref="F7:F8"/>
    </sheetView>
  </sheetViews>
  <sheetFormatPr defaultColWidth="9.00390625" defaultRowHeight="13.5"/>
  <cols>
    <col min="1" max="23" width="5.375" style="5" customWidth="1"/>
    <col min="24" max="24" width="5.25390625" style="5" customWidth="1"/>
    <col min="25" max="32" width="5.375" style="5" customWidth="1"/>
    <col min="33" max="16384" width="9.00390625" style="5" customWidth="1"/>
  </cols>
  <sheetData>
    <row r="1" spans="10:25" s="158" customFormat="1" ht="35.25" customHeight="1">
      <c r="J1" s="220">
        <f ca="1">TODAY()</f>
        <v>39555</v>
      </c>
      <c r="K1" s="220"/>
      <c r="L1" s="220"/>
      <c r="M1" s="159" t="s">
        <v>121</v>
      </c>
      <c r="N1" s="159"/>
      <c r="O1" s="159"/>
      <c r="P1" s="159"/>
      <c r="T1" s="159"/>
      <c r="U1" s="159"/>
      <c r="W1" s="164"/>
      <c r="X1" s="164"/>
      <c r="Y1" s="164"/>
    </row>
    <row r="2" spans="4:29" s="131" customFormat="1" ht="27" customHeight="1">
      <c r="D2" s="337">
        <v>38112</v>
      </c>
      <c r="E2" s="337"/>
      <c r="G2" s="130" t="s">
        <v>158</v>
      </c>
      <c r="M2" s="198"/>
      <c r="N2" s="198"/>
      <c r="O2" s="198"/>
      <c r="P2" s="198"/>
      <c r="Q2" s="198"/>
      <c r="AA2" s="339">
        <v>4</v>
      </c>
      <c r="AB2" s="339"/>
      <c r="AC2" s="339"/>
    </row>
    <row r="3" s="20" customFormat="1" ht="27" customHeight="1"/>
    <row r="4" ht="24" customHeight="1"/>
    <row r="5" spans="3:30" s="126" customFormat="1" ht="24" customHeight="1">
      <c r="C5" s="338" t="s">
        <v>159</v>
      </c>
      <c r="D5" s="338"/>
      <c r="E5" s="338"/>
      <c r="F5" s="338"/>
      <c r="K5" s="338" t="s">
        <v>21</v>
      </c>
      <c r="L5" s="338"/>
      <c r="M5" s="338"/>
      <c r="N5" s="338"/>
      <c r="S5" s="338" t="s">
        <v>22</v>
      </c>
      <c r="T5" s="338"/>
      <c r="U5" s="338"/>
      <c r="V5" s="338"/>
      <c r="AA5" s="338" t="s">
        <v>57</v>
      </c>
      <c r="AB5" s="338"/>
      <c r="AC5" s="338"/>
      <c r="AD5" s="338"/>
    </row>
    <row r="6" spans="1:30" s="126" customFormat="1" ht="24" customHeight="1">
      <c r="A6" s="126" t="s">
        <v>160</v>
      </c>
      <c r="C6" s="146"/>
      <c r="D6" s="146"/>
      <c r="E6" s="338" t="s">
        <v>161</v>
      </c>
      <c r="F6" s="338"/>
      <c r="G6" s="338"/>
      <c r="H6" s="338"/>
      <c r="I6" s="338"/>
      <c r="J6" s="338"/>
      <c r="K6" s="338"/>
      <c r="L6" s="338"/>
      <c r="M6" s="146"/>
      <c r="N6" s="146"/>
      <c r="O6" s="199"/>
      <c r="P6" s="199"/>
      <c r="Q6" s="199"/>
      <c r="R6" s="199"/>
      <c r="S6" s="146"/>
      <c r="T6" s="146"/>
      <c r="U6" s="338" t="s">
        <v>168</v>
      </c>
      <c r="V6" s="338"/>
      <c r="W6" s="338"/>
      <c r="X6" s="338"/>
      <c r="Y6" s="338"/>
      <c r="Z6" s="338"/>
      <c r="AA6" s="338"/>
      <c r="AB6" s="338"/>
      <c r="AC6" s="146"/>
      <c r="AD6" s="146"/>
    </row>
    <row r="7" spans="1:32" s="83" customFormat="1" ht="30" customHeight="1">
      <c r="A7" s="85"/>
      <c r="B7" s="85"/>
      <c r="C7" s="86"/>
      <c r="D7" s="86"/>
      <c r="E7" s="86"/>
      <c r="F7" s="86"/>
      <c r="G7" s="85"/>
      <c r="H7" s="84"/>
      <c r="I7" s="85"/>
      <c r="J7" s="85"/>
      <c r="K7" s="86"/>
      <c r="L7" s="86"/>
      <c r="M7" s="86"/>
      <c r="N7" s="86"/>
      <c r="O7" s="85"/>
      <c r="P7" s="84"/>
      <c r="Q7" s="85"/>
      <c r="R7" s="85"/>
      <c r="S7" s="86"/>
      <c r="T7" s="86"/>
      <c r="U7" s="86"/>
      <c r="V7" s="86"/>
      <c r="W7" s="85"/>
      <c r="X7" s="84"/>
      <c r="Y7" s="85"/>
      <c r="Z7" s="85"/>
      <c r="AA7" s="86"/>
      <c r="AB7" s="86"/>
      <c r="AC7" s="86"/>
      <c r="AD7" s="86"/>
      <c r="AE7" s="85"/>
      <c r="AF7" s="84"/>
    </row>
    <row r="8" spans="2:32" s="200" customFormat="1" ht="36" customHeight="1">
      <c r="B8" s="201"/>
      <c r="C8" s="201"/>
      <c r="D8" s="24" t="s">
        <v>60</v>
      </c>
      <c r="E8" s="202"/>
      <c r="F8" s="202"/>
      <c r="G8" s="201"/>
      <c r="H8" s="203"/>
      <c r="J8" s="201"/>
      <c r="K8" s="201"/>
      <c r="L8" s="24" t="s">
        <v>61</v>
      </c>
      <c r="M8" s="202"/>
      <c r="N8" s="202"/>
      <c r="O8" s="201"/>
      <c r="P8" s="203"/>
      <c r="R8" s="201"/>
      <c r="S8" s="201"/>
      <c r="T8" s="24" t="s">
        <v>62</v>
      </c>
      <c r="U8" s="202"/>
      <c r="V8" s="202"/>
      <c r="W8" s="201"/>
      <c r="X8" s="203"/>
      <c r="Z8" s="201"/>
      <c r="AA8" s="201"/>
      <c r="AB8" s="24" t="s">
        <v>61</v>
      </c>
      <c r="AC8" s="202"/>
      <c r="AD8" s="202"/>
      <c r="AE8" s="201"/>
      <c r="AF8" s="203"/>
    </row>
    <row r="9" spans="1:32" s="200" customFormat="1" ht="30" customHeight="1">
      <c r="A9" s="202"/>
      <c r="B9" s="25" t="s">
        <v>58</v>
      </c>
      <c r="C9" s="204"/>
      <c r="D9" s="202"/>
      <c r="E9" s="202"/>
      <c r="F9" s="25" t="s">
        <v>58</v>
      </c>
      <c r="G9" s="205"/>
      <c r="H9" s="202"/>
      <c r="I9" s="202"/>
      <c r="J9" s="25" t="s">
        <v>59</v>
      </c>
      <c r="K9" s="204"/>
      <c r="L9" s="202"/>
      <c r="M9" s="202"/>
      <c r="N9" s="25" t="s">
        <v>59</v>
      </c>
      <c r="O9" s="205"/>
      <c r="P9" s="202"/>
      <c r="Q9" s="202"/>
      <c r="R9" s="25" t="s">
        <v>58</v>
      </c>
      <c r="S9" s="204"/>
      <c r="T9" s="202"/>
      <c r="U9" s="202"/>
      <c r="V9" s="25" t="s">
        <v>58</v>
      </c>
      <c r="W9" s="205"/>
      <c r="X9" s="202"/>
      <c r="Y9" s="202"/>
      <c r="Z9" s="25" t="s">
        <v>59</v>
      </c>
      <c r="AA9" s="204"/>
      <c r="AB9" s="202"/>
      <c r="AC9" s="202"/>
      <c r="AD9" s="25" t="s">
        <v>59</v>
      </c>
      <c r="AE9" s="205"/>
      <c r="AF9" s="202"/>
    </row>
    <row r="10" spans="1:32" s="83" customFormat="1" ht="30" customHeight="1">
      <c r="A10" s="87"/>
      <c r="B10" s="88"/>
      <c r="C10" s="89"/>
      <c r="D10" s="87"/>
      <c r="E10" s="87"/>
      <c r="F10" s="88"/>
      <c r="G10" s="89"/>
      <c r="H10" s="87"/>
      <c r="I10" s="87"/>
      <c r="J10" s="88"/>
      <c r="K10" s="89"/>
      <c r="L10" s="87"/>
      <c r="M10" s="87"/>
      <c r="N10" s="124"/>
      <c r="O10" s="89"/>
      <c r="P10" s="87"/>
      <c r="Q10" s="87"/>
      <c r="R10" s="88"/>
      <c r="S10" s="89"/>
      <c r="T10" s="87"/>
      <c r="U10" s="87"/>
      <c r="V10" s="88"/>
      <c r="W10" s="89"/>
      <c r="X10" s="87"/>
      <c r="Y10" s="87"/>
      <c r="Z10" s="88"/>
      <c r="AA10" s="89"/>
      <c r="AB10" s="87"/>
      <c r="AC10" s="87"/>
      <c r="AD10" s="124"/>
      <c r="AE10" s="89"/>
      <c r="AF10" s="87"/>
    </row>
    <row r="11" spans="1:32" s="90" customFormat="1" ht="42.75" customHeight="1">
      <c r="A11" s="334" t="s">
        <v>63</v>
      </c>
      <c r="B11" s="334"/>
      <c r="C11" s="334" t="s">
        <v>64</v>
      </c>
      <c r="D11" s="334"/>
      <c r="E11" s="334" t="s">
        <v>65</v>
      </c>
      <c r="F11" s="334"/>
      <c r="G11" s="334" t="s">
        <v>66</v>
      </c>
      <c r="H11" s="334"/>
      <c r="I11" s="334" t="s">
        <v>67</v>
      </c>
      <c r="J11" s="334"/>
      <c r="K11" s="334" t="s">
        <v>68</v>
      </c>
      <c r="L11" s="334"/>
      <c r="M11" s="334" t="s">
        <v>69</v>
      </c>
      <c r="N11" s="334"/>
      <c r="O11" s="334" t="s">
        <v>70</v>
      </c>
      <c r="P11" s="334"/>
      <c r="Q11" s="334" t="s">
        <v>71</v>
      </c>
      <c r="R11" s="334"/>
      <c r="S11" s="334" t="s">
        <v>72</v>
      </c>
      <c r="T11" s="334"/>
      <c r="U11" s="334" t="s">
        <v>73</v>
      </c>
      <c r="V11" s="334"/>
      <c r="W11" s="334" t="s">
        <v>74</v>
      </c>
      <c r="X11" s="334"/>
      <c r="Y11" s="334" t="s">
        <v>75</v>
      </c>
      <c r="Z11" s="334"/>
      <c r="AA11" s="334" t="s">
        <v>76</v>
      </c>
      <c r="AB11" s="334"/>
      <c r="AC11" s="334" t="s">
        <v>77</v>
      </c>
      <c r="AD11" s="334"/>
      <c r="AE11" s="334" t="s">
        <v>78</v>
      </c>
      <c r="AF11" s="334"/>
    </row>
    <row r="12" spans="1:32" s="91" customFormat="1" ht="162" customHeight="1">
      <c r="A12" s="336" t="s">
        <v>141</v>
      </c>
      <c r="B12" s="336"/>
      <c r="C12" s="336" t="s">
        <v>141</v>
      </c>
      <c r="D12" s="336"/>
      <c r="E12" s="336" t="s">
        <v>141</v>
      </c>
      <c r="F12" s="336"/>
      <c r="G12" s="336" t="s">
        <v>141</v>
      </c>
      <c r="H12" s="336"/>
      <c r="I12" s="336" t="s">
        <v>141</v>
      </c>
      <c r="J12" s="336"/>
      <c r="K12" s="336" t="s">
        <v>141</v>
      </c>
      <c r="L12" s="336"/>
      <c r="M12" s="336" t="s">
        <v>141</v>
      </c>
      <c r="N12" s="336"/>
      <c r="O12" s="336" t="s">
        <v>141</v>
      </c>
      <c r="P12" s="336"/>
      <c r="Q12" s="336" t="s">
        <v>141</v>
      </c>
      <c r="R12" s="336"/>
      <c r="S12" s="336" t="s">
        <v>141</v>
      </c>
      <c r="T12" s="336"/>
      <c r="U12" s="336" t="s">
        <v>141</v>
      </c>
      <c r="V12" s="336"/>
      <c r="W12" s="336" t="s">
        <v>141</v>
      </c>
      <c r="X12" s="336"/>
      <c r="Y12" s="336" t="s">
        <v>141</v>
      </c>
      <c r="Z12" s="336"/>
      <c r="AA12" s="336" t="s">
        <v>141</v>
      </c>
      <c r="AB12" s="336"/>
      <c r="AC12" s="336" t="s">
        <v>141</v>
      </c>
      <c r="AD12" s="336"/>
      <c r="AE12" s="336" t="s">
        <v>141</v>
      </c>
      <c r="AF12" s="336"/>
    </row>
    <row r="13" spans="1:32" s="83" customFormat="1" ht="19.5" customHeight="1">
      <c r="A13" s="335" t="s">
        <v>23</v>
      </c>
      <c r="B13" s="335"/>
      <c r="C13" s="335" t="s">
        <v>23</v>
      </c>
      <c r="D13" s="335"/>
      <c r="E13" s="335" t="s">
        <v>23</v>
      </c>
      <c r="F13" s="335"/>
      <c r="G13" s="335" t="s">
        <v>23</v>
      </c>
      <c r="H13" s="335"/>
      <c r="I13" s="335" t="s">
        <v>23</v>
      </c>
      <c r="J13" s="335"/>
      <c r="K13" s="335" t="s">
        <v>23</v>
      </c>
      <c r="L13" s="335"/>
      <c r="M13" s="335" t="s">
        <v>23</v>
      </c>
      <c r="N13" s="335"/>
      <c r="O13" s="335" t="s">
        <v>23</v>
      </c>
      <c r="P13" s="335"/>
      <c r="Q13" s="335" t="s">
        <v>23</v>
      </c>
      <c r="R13" s="335"/>
      <c r="S13" s="335" t="s">
        <v>23</v>
      </c>
      <c r="T13" s="335"/>
      <c r="U13" s="335" t="s">
        <v>23</v>
      </c>
      <c r="V13" s="335"/>
      <c r="W13" s="335" t="s">
        <v>23</v>
      </c>
      <c r="X13" s="335"/>
      <c r="Y13" s="335" t="s">
        <v>23</v>
      </c>
      <c r="Z13" s="335"/>
      <c r="AA13" s="335" t="s">
        <v>23</v>
      </c>
      <c r="AB13" s="335"/>
      <c r="AC13" s="335" t="s">
        <v>23</v>
      </c>
      <c r="AD13" s="335"/>
      <c r="AE13" s="335" t="s">
        <v>23</v>
      </c>
      <c r="AF13" s="335"/>
    </row>
    <row r="14" spans="3:30" s="83" customFormat="1" ht="41.25" customHeight="1">
      <c r="C14" s="92"/>
      <c r="D14" s="26" t="s">
        <v>60</v>
      </c>
      <c r="E14" s="86"/>
      <c r="F14" s="93"/>
      <c r="K14" s="92"/>
      <c r="L14" s="26" t="s">
        <v>61</v>
      </c>
      <c r="M14" s="86"/>
      <c r="N14" s="93"/>
      <c r="S14" s="92"/>
      <c r="T14" s="26" t="s">
        <v>62</v>
      </c>
      <c r="U14" s="86"/>
      <c r="V14" s="93"/>
      <c r="AA14" s="92"/>
      <c r="AB14" s="26" t="s">
        <v>61</v>
      </c>
      <c r="AC14" s="86"/>
      <c r="AD14" s="93"/>
    </row>
    <row r="15" spans="1:32" s="83" customFormat="1" ht="30" customHeight="1">
      <c r="A15" s="87"/>
      <c r="B15" s="87"/>
      <c r="C15" s="94"/>
      <c r="D15" s="95"/>
      <c r="E15" s="94"/>
      <c r="F15" s="94"/>
      <c r="G15" s="85"/>
      <c r="H15" s="85"/>
      <c r="I15" s="85"/>
      <c r="J15" s="85"/>
      <c r="K15" s="94"/>
      <c r="L15" s="95"/>
      <c r="M15" s="94"/>
      <c r="N15" s="94"/>
      <c r="O15" s="85"/>
      <c r="P15" s="85"/>
      <c r="Q15" s="85"/>
      <c r="R15" s="85"/>
      <c r="S15" s="94"/>
      <c r="T15" s="95"/>
      <c r="U15" s="94"/>
      <c r="V15" s="94"/>
      <c r="W15" s="87"/>
      <c r="X15" s="87"/>
      <c r="Y15" s="85"/>
      <c r="Z15" s="85"/>
      <c r="AA15" s="94"/>
      <c r="AB15" s="95"/>
      <c r="AC15" s="94"/>
      <c r="AD15" s="94"/>
      <c r="AE15" s="85"/>
      <c r="AF15" s="85"/>
    </row>
    <row r="18" spans="3:26" s="126" customFormat="1" ht="36" customHeight="1">
      <c r="C18" s="126" t="s">
        <v>101</v>
      </c>
      <c r="F18" s="127" t="str">
        <f>E12</f>
        <v> </v>
      </c>
      <c r="M18" s="126" t="s">
        <v>102</v>
      </c>
      <c r="P18" s="127" t="str">
        <f>C12</f>
        <v> </v>
      </c>
      <c r="W18" s="126" t="s">
        <v>103</v>
      </c>
      <c r="Z18" s="127" t="str">
        <f>A12</f>
        <v> </v>
      </c>
    </row>
  </sheetData>
  <mergeCells count="57">
    <mergeCell ref="E6:L6"/>
    <mergeCell ref="U6:AB6"/>
    <mergeCell ref="Y13:Z13"/>
    <mergeCell ref="AA13:AB13"/>
    <mergeCell ref="Y11:Z11"/>
    <mergeCell ref="AA11:AB11"/>
    <mergeCell ref="S12:T12"/>
    <mergeCell ref="U12:V12"/>
    <mergeCell ref="K13:L13"/>
    <mergeCell ref="M13:N13"/>
    <mergeCell ref="AC13:AD13"/>
    <mergeCell ref="AE13:AF13"/>
    <mergeCell ref="Y12:Z12"/>
    <mergeCell ref="AA12:AB12"/>
    <mergeCell ref="AC12:AD12"/>
    <mergeCell ref="AE12:AF12"/>
    <mergeCell ref="AC11:AD11"/>
    <mergeCell ref="AE11:AF11"/>
    <mergeCell ref="AA5:AD5"/>
    <mergeCell ref="AA2:AC2"/>
    <mergeCell ref="D2:E2"/>
    <mergeCell ref="J1:L1"/>
    <mergeCell ref="S5:V5"/>
    <mergeCell ref="C5:F5"/>
    <mergeCell ref="K5:N5"/>
    <mergeCell ref="O13:P13"/>
    <mergeCell ref="Q13:R13"/>
    <mergeCell ref="K12:L12"/>
    <mergeCell ref="M12:N12"/>
    <mergeCell ref="Q12:R12"/>
    <mergeCell ref="O12:P12"/>
    <mergeCell ref="W12:X12"/>
    <mergeCell ref="S13:T13"/>
    <mergeCell ref="U13:V13"/>
    <mergeCell ref="W13:X13"/>
    <mergeCell ref="S11:T11"/>
    <mergeCell ref="U11:V11"/>
    <mergeCell ref="W11:X11"/>
    <mergeCell ref="A13:B13"/>
    <mergeCell ref="A12:B12"/>
    <mergeCell ref="C11:D11"/>
    <mergeCell ref="E11:F11"/>
    <mergeCell ref="C13:D13"/>
    <mergeCell ref="E13:F13"/>
    <mergeCell ref="G12:H12"/>
    <mergeCell ref="K11:L11"/>
    <mergeCell ref="M11:N11"/>
    <mergeCell ref="O11:P11"/>
    <mergeCell ref="Q11:R11"/>
    <mergeCell ref="G11:H11"/>
    <mergeCell ref="A11:B11"/>
    <mergeCell ref="G13:H13"/>
    <mergeCell ref="I13:J13"/>
    <mergeCell ref="I11:J11"/>
    <mergeCell ref="I12:J12"/>
    <mergeCell ref="C12:D12"/>
    <mergeCell ref="E12:F12"/>
  </mergeCells>
  <conditionalFormatting sqref="F8 V8 N8 AD8">
    <cfRule type="expression" priority="1" dxfId="0" stopIfTrue="1">
      <formula>F8&gt;G8</formula>
    </cfRule>
  </conditionalFormatting>
  <conditionalFormatting sqref="AD9 F9 R9 B9 N9 J9 V9 Z9">
    <cfRule type="expression" priority="2" dxfId="1" stopIfTrue="1">
      <formula>B8&gt;C8</formula>
    </cfRule>
  </conditionalFormatting>
  <conditionalFormatting sqref="G9 K9 S9 C9 O9 W9 AA9 AE9">
    <cfRule type="expression" priority="3" dxfId="2" stopIfTrue="1">
      <formula>C8&gt;B8</formula>
    </cfRule>
  </conditionalFormatting>
  <conditionalFormatting sqref="A7 Q7 I7 Y7">
    <cfRule type="expression" priority="4" dxfId="3" stopIfTrue="1">
      <formula>A7&gt;F7</formula>
    </cfRule>
  </conditionalFormatting>
  <conditionalFormatting sqref="G10 K10 S10 C10 O10 W10 AA10 AE10">
    <cfRule type="expression" priority="5" dxfId="0" stopIfTrue="1">
      <formula>C8&gt;B8</formula>
    </cfRule>
  </conditionalFormatting>
  <conditionalFormatting sqref="F10 J10 R10 B10 N10 V10 Z10 AD10">
    <cfRule type="expression" priority="6" dxfId="4" stopIfTrue="1">
      <formula>B8&gt;C8</formula>
    </cfRule>
  </conditionalFormatting>
  <conditionalFormatting sqref="B7 R7 J7 Z7">
    <cfRule type="expression" priority="7" dxfId="3" stopIfTrue="1">
      <formula>A7&gt;F7</formula>
    </cfRule>
  </conditionalFormatting>
  <conditionalFormatting sqref="D7 T7 L7 AB7">
    <cfRule type="expression" priority="8" dxfId="5" stopIfTrue="1">
      <formula>C7&gt;F7</formula>
    </cfRule>
  </conditionalFormatting>
  <conditionalFormatting sqref="C7 S7 K7 AA7">
    <cfRule type="expression" priority="9" dxfId="6" stopIfTrue="1">
      <formula>C7&gt;F7</formula>
    </cfRule>
  </conditionalFormatting>
  <conditionalFormatting sqref="F7 V7 N7 AD7">
    <cfRule type="expression" priority="10" dxfId="3" stopIfTrue="1">
      <formula>F7&gt;C7</formula>
    </cfRule>
  </conditionalFormatting>
  <conditionalFormatting sqref="C14 S14 K14 AA14">
    <cfRule type="expression" priority="11" dxfId="7" stopIfTrue="1">
      <formula>C15&gt;F15</formula>
    </cfRule>
  </conditionalFormatting>
  <conditionalFormatting sqref="F14 V14 N14 AD14">
    <cfRule type="expression" priority="12" dxfId="8" stopIfTrue="1">
      <formula>F15&gt;C15</formula>
    </cfRule>
  </conditionalFormatting>
  <conditionalFormatting sqref="D14 L14 T14 AB14">
    <cfRule type="expression" priority="13" dxfId="9" stopIfTrue="1">
      <formula>C15&gt;F15</formula>
    </cfRule>
  </conditionalFormatting>
  <conditionalFormatting sqref="E14 U14 M14 AC14">
    <cfRule type="expression" priority="14" dxfId="9" stopIfTrue="1">
      <formula>F15&gt;C15</formula>
    </cfRule>
  </conditionalFormatting>
  <conditionalFormatting sqref="C8 K8">
    <cfRule type="expression" priority="15" dxfId="10" stopIfTrue="1">
      <formula>C8&gt;B8</formula>
    </cfRule>
    <cfRule type="expression" priority="16" dxfId="11" stopIfTrue="1">
      <formula>B8=""</formula>
    </cfRule>
  </conditionalFormatting>
  <conditionalFormatting sqref="J8">
    <cfRule type="expression" priority="17" dxfId="12" stopIfTrue="1">
      <formula>J8&gt;K8</formula>
    </cfRule>
    <cfRule type="expression" priority="18" dxfId="13" stopIfTrue="1">
      <formula>J8=0</formula>
    </cfRule>
  </conditionalFormatting>
  <conditionalFormatting sqref="E7 M7 U7 AC7">
    <cfRule type="expression" priority="19" dxfId="10" stopIfTrue="1">
      <formula>F7&gt;C7</formula>
    </cfRule>
    <cfRule type="expression" priority="20" dxfId="11" stopIfTrue="1">
      <formula>C7=0</formula>
    </cfRule>
  </conditionalFormatting>
  <conditionalFormatting sqref="G8 O8 W8 AE8">
    <cfRule type="expression" priority="21" dxfId="10" stopIfTrue="1">
      <formula>G8&gt;F8</formula>
    </cfRule>
    <cfRule type="expression" priority="22" dxfId="14" stopIfTrue="1">
      <formula>F8=0</formula>
    </cfRule>
  </conditionalFormatting>
  <conditionalFormatting sqref="D15 L15 T15 AB15">
    <cfRule type="expression" priority="23" dxfId="2" stopIfTrue="1">
      <formula>NOT(C15=F15)</formula>
    </cfRule>
  </conditionalFormatting>
  <conditionalFormatting sqref="S8 AA8">
    <cfRule type="expression" priority="24" dxfId="10" stopIfTrue="1">
      <formula>S8&gt;R8</formula>
    </cfRule>
    <cfRule type="expression" priority="25" dxfId="11" stopIfTrue="1">
      <formula>R8=""</formula>
    </cfRule>
  </conditionalFormatting>
  <conditionalFormatting sqref="R8 B8 Z8">
    <cfRule type="expression" priority="26" dxfId="12" stopIfTrue="1">
      <formula>B8&gt;C8</formula>
    </cfRule>
    <cfRule type="expression" priority="27" dxfId="13" stopIfTrue="1">
      <formula>B8=""</formula>
    </cfRule>
  </conditionalFormatting>
  <printOptions/>
  <pageMargins left="0.5905511811023623" right="0.16" top="0.62" bottom="0.45" header="0.3937007874015748" footer="0.36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6" sqref="B6"/>
    </sheetView>
  </sheetViews>
  <sheetFormatPr defaultColWidth="9.00390625" defaultRowHeight="13.5"/>
  <cols>
    <col min="1" max="1" width="5.50390625" style="2" bestFit="1" customWidth="1"/>
    <col min="2" max="2" width="9.50390625" style="2" bestFit="1" customWidth="1"/>
    <col min="3" max="3" width="11.125" style="2" bestFit="1" customWidth="1"/>
    <col min="4" max="4" width="9.50390625" style="2" bestFit="1" customWidth="1"/>
    <col min="5" max="5" width="9.00390625" style="2" customWidth="1"/>
    <col min="6" max="8" width="2.75390625" style="2" bestFit="1" customWidth="1"/>
    <col min="9" max="16384" width="9.00390625" style="2" customWidth="1"/>
  </cols>
  <sheetData>
    <row r="1" spans="1:8" ht="13.5">
      <c r="A1" s="4" t="s">
        <v>8</v>
      </c>
      <c r="B1" s="4" t="s">
        <v>9</v>
      </c>
      <c r="C1" s="4" t="s">
        <v>10</v>
      </c>
      <c r="D1" s="4" t="s">
        <v>7</v>
      </c>
      <c r="E1" s="1"/>
      <c r="F1" s="1"/>
      <c r="G1" s="1"/>
      <c r="H1" s="1"/>
    </row>
    <row r="2" spans="1:8" ht="13.5">
      <c r="A2" s="4">
        <v>1</v>
      </c>
      <c r="B2" s="4">
        <f>D2*100</f>
        <v>800</v>
      </c>
      <c r="C2" s="4">
        <f>D2*10</f>
        <v>80</v>
      </c>
      <c r="D2" s="4">
        <v>8</v>
      </c>
      <c r="E2" s="1"/>
      <c r="F2" s="1" t="s">
        <v>11</v>
      </c>
      <c r="G2" s="1" t="s">
        <v>12</v>
      </c>
      <c r="H2" s="1" t="s">
        <v>13</v>
      </c>
    </row>
    <row r="3" spans="1:8" ht="13.5">
      <c r="A3" s="4">
        <v>2</v>
      </c>
      <c r="B3" s="4">
        <f>D3*100</f>
        <v>700</v>
      </c>
      <c r="C3" s="4">
        <f>D3*10</f>
        <v>70</v>
      </c>
      <c r="D3" s="4">
        <v>7</v>
      </c>
      <c r="E3" s="1"/>
      <c r="F3" s="1"/>
      <c r="G3" s="1"/>
      <c r="H3" s="1"/>
    </row>
    <row r="4" spans="1:8" ht="13.5">
      <c r="A4" s="4">
        <v>3</v>
      </c>
      <c r="B4" s="4">
        <f>D4*100</f>
        <v>600</v>
      </c>
      <c r="C4" s="4">
        <f>D4*10</f>
        <v>60</v>
      </c>
      <c r="D4" s="4">
        <v>6</v>
      </c>
      <c r="E4" s="1"/>
      <c r="F4" s="1"/>
      <c r="G4" s="1"/>
      <c r="H4" s="1"/>
    </row>
    <row r="5" spans="1:8" ht="13.5">
      <c r="A5" s="4">
        <v>4</v>
      </c>
      <c r="B5" s="4">
        <f>D5*100</f>
        <v>500</v>
      </c>
      <c r="C5" s="4">
        <f>D5*10</f>
        <v>50</v>
      </c>
      <c r="D5" s="4">
        <v>5</v>
      </c>
      <c r="E5" s="3"/>
      <c r="F5" s="3"/>
      <c r="G5" s="3"/>
      <c r="H5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H.YAMAGUCHI</dc:creator>
  <cp:keywords/>
  <dc:description/>
  <cp:lastModifiedBy> </cp:lastModifiedBy>
  <cp:lastPrinted>2008-04-17T06:44:02Z</cp:lastPrinted>
  <dcterms:created xsi:type="dcterms:W3CDTF">2003-03-29T10:39:15Z</dcterms:created>
  <dcterms:modified xsi:type="dcterms:W3CDTF">2008-04-17T06:48:27Z</dcterms:modified>
  <cp:category/>
  <cp:version/>
  <cp:contentType/>
  <cp:contentStatus/>
</cp:coreProperties>
</file>