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25" windowWidth="8477" windowHeight="4721" activeTab="0"/>
  </bookViews>
  <sheets>
    <sheet name="星取表" sheetId="1" r:id="rId1"/>
    <sheet name="星取表２" sheetId="2" r:id="rId2"/>
  </sheets>
  <definedNames/>
  <calcPr fullCalcOnLoad="1"/>
</workbook>
</file>

<file path=xl/sharedStrings.xml><?xml version="1.0" encoding="utf-8"?>
<sst xmlns="http://schemas.openxmlformats.org/spreadsheetml/2006/main" count="418" uniqueCount="65">
  <si>
    <t>得失点</t>
  </si>
  <si>
    <t>総得点</t>
  </si>
  <si>
    <t>順位</t>
  </si>
  <si>
    <t>総失点</t>
  </si>
  <si>
    <t>米沢中央</t>
  </si>
  <si>
    <t>長井</t>
  </si>
  <si>
    <t>米沢商業</t>
  </si>
  <si>
    <t>警告者（累積数）</t>
  </si>
  <si>
    <t>Aブロック</t>
  </si>
  <si>
    <t>米沢
中央</t>
  </si>
  <si>
    <t>米沢東</t>
  </si>
  <si>
    <t>南陽</t>
  </si>
  <si>
    <t>米沢工業</t>
  </si>
  <si>
    <t>長井工業</t>
  </si>
  <si>
    <t>高畠</t>
  </si>
  <si>
    <t>米沢
工業</t>
  </si>
  <si>
    <t>長井
工業</t>
  </si>
  <si>
    <t>P</t>
  </si>
  <si>
    <t>Bブロック</t>
  </si>
  <si>
    <t>順位決定戦</t>
  </si>
  <si>
    <t>最終順位</t>
  </si>
  <si>
    <t>５位</t>
  </si>
  <si>
    <t>６位</t>
  </si>
  <si>
    <t>７位</t>
  </si>
  <si>
    <t>８位</t>
  </si>
  <si>
    <t>９位</t>
  </si>
  <si>
    <t>１０位</t>
  </si>
  <si>
    <r>
      <t>◎</t>
    </r>
    <r>
      <rPr>
        <sz val="11"/>
        <rFont val="ＭＳ Ｐゴシック"/>
        <family val="3"/>
      </rPr>
      <t>１位</t>
    </r>
  </si>
  <si>
    <r>
      <t>◎</t>
    </r>
    <r>
      <rPr>
        <sz val="11"/>
        <rFont val="ＭＳ Ｐゴシック"/>
        <family val="3"/>
      </rPr>
      <t>２位</t>
    </r>
  </si>
  <si>
    <t>勝点</t>
  </si>
  <si>
    <t>-</t>
  </si>
  <si>
    <t>-</t>
  </si>
  <si>
    <t>興譲館</t>
  </si>
  <si>
    <t>　</t>
  </si>
  <si>
    <t xml:space="preserve"> </t>
  </si>
  <si>
    <t>　</t>
  </si>
  <si>
    <t>　</t>
  </si>
  <si>
    <t>　　</t>
  </si>
  <si>
    <t>米沢商業</t>
  </si>
  <si>
    <t>九里学園</t>
  </si>
  <si>
    <t>米沢
商業</t>
  </si>
  <si>
    <t xml:space="preserve"> </t>
  </si>
  <si>
    <t>九里</t>
  </si>
  <si>
    <r>
      <t>平成24</t>
    </r>
    <r>
      <rPr>
        <sz val="11"/>
        <rFont val="ＭＳ Ｐゴシック"/>
        <family val="3"/>
      </rPr>
      <t>年度　置賜地区高等学校秋季総合体育大会サッカー競技　結果　（20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1～2</t>
    </r>
    <r>
      <rPr>
        <sz val="11"/>
        <rFont val="ＭＳ Ｐゴシック"/>
        <family val="3"/>
      </rPr>
      <t>＆</t>
    </r>
    <r>
      <rPr>
        <sz val="11"/>
        <rFont val="ＭＳ Ｐゴシック"/>
        <family val="3"/>
      </rPr>
      <t>9.8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）</t>
    </r>
  </si>
  <si>
    <t>　</t>
  </si>
  <si>
    <t>３位</t>
  </si>
  <si>
    <t>※上位2チームが県大会</t>
  </si>
  <si>
    <t>○</t>
  </si>
  <si>
    <t>●</t>
  </si>
  <si>
    <t>●</t>
  </si>
  <si>
    <t>○</t>
  </si>
  <si>
    <t>②</t>
  </si>
  <si>
    <t>△</t>
  </si>
  <si>
    <t>⑮</t>
  </si>
  <si>
    <t>①③</t>
  </si>
  <si>
    <t>○</t>
  </si>
  <si>
    <t>④⑦⑩⑩</t>
  </si>
  <si>
    <t>４位</t>
  </si>
  <si>
    <t>米沢中央</t>
  </si>
  <si>
    <t>米沢工</t>
  </si>
  <si>
    <t>米沢東</t>
  </si>
  <si>
    <t>米沢商</t>
  </si>
  <si>
    <t>長井工</t>
  </si>
  <si>
    <r>
      <t>米沢工業</t>
    </r>
    <r>
      <rPr>
        <sz val="6"/>
        <rFont val="ＭＳ Ｐゴシック"/>
        <family val="3"/>
      </rPr>
      <t>3の勝者</t>
    </r>
  </si>
  <si>
    <r>
      <rPr>
        <sz val="6"/>
        <rFont val="ＭＳ Ｐゴシック"/>
        <family val="3"/>
      </rPr>
      <t>2の勝者</t>
    </r>
    <r>
      <rPr>
        <sz val="9"/>
        <rFont val="ＭＳ Ｐゴシック"/>
        <family val="3"/>
      </rPr>
      <t>米沢中央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</si>
</sst>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0_ "/>
    <numFmt numFmtId="183" formatCode="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2" xfId="0" applyNumberForma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left" vertical="center" wrapText="1"/>
    </xf>
    <xf numFmtId="0" fontId="0" fillId="0" borderId="58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57" xfId="0" applyNumberFormat="1" applyFill="1" applyBorder="1" applyAlignment="1">
      <alignment horizontal="left" vertical="center"/>
    </xf>
    <xf numFmtId="0" fontId="23" fillId="0" borderId="59" xfId="0" applyNumberFormat="1" applyFont="1" applyFill="1" applyBorder="1" applyAlignment="1">
      <alignment horizontal="center" vertical="center"/>
    </xf>
    <xf numFmtId="0" fontId="23" fillId="0" borderId="60" xfId="0" applyNumberFormat="1" applyFont="1" applyFill="1" applyBorder="1" applyAlignment="1">
      <alignment horizontal="center" vertical="center"/>
    </xf>
    <xf numFmtId="0" fontId="23" fillId="0" borderId="61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63" xfId="0" applyNumberFormat="1" applyFont="1" applyFill="1" applyBorder="1" applyAlignment="1">
      <alignment horizontal="center" vertical="center"/>
    </xf>
    <xf numFmtId="0" fontId="23" fillId="0" borderId="64" xfId="0" applyNumberFormat="1" applyFont="1" applyFill="1" applyBorder="1" applyAlignment="1">
      <alignment horizontal="center" vertical="center"/>
    </xf>
    <xf numFmtId="0" fontId="23" fillId="0" borderId="35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left" vertical="center" wrapText="1"/>
    </xf>
    <xf numFmtId="0" fontId="0" fillId="0" borderId="6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65" xfId="0" applyNumberFormat="1" applyFont="1" applyFill="1" applyBorder="1" applyAlignment="1">
      <alignment horizontal="center" vertical="center" shrinkToFit="1"/>
    </xf>
    <xf numFmtId="0" fontId="0" fillId="0" borderId="68" xfId="0" applyNumberFormat="1" applyFont="1" applyFill="1" applyBorder="1" applyAlignment="1">
      <alignment horizontal="left" vertical="center"/>
    </xf>
    <xf numFmtId="0" fontId="0" fillId="0" borderId="69" xfId="0" applyNumberFormat="1" applyFont="1" applyFill="1" applyBorder="1" applyAlignment="1">
      <alignment horizontal="left" vertical="center"/>
    </xf>
    <xf numFmtId="0" fontId="23" fillId="0" borderId="70" xfId="0" applyNumberFormat="1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/>
    </xf>
    <xf numFmtId="183" fontId="23" fillId="0" borderId="12" xfId="0" applyNumberFormat="1" applyFont="1" applyFill="1" applyBorder="1" applyAlignment="1">
      <alignment horizontal="center" vertical="center"/>
    </xf>
    <xf numFmtId="183" fontId="23" fillId="0" borderId="71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72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73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74" xfId="0" applyNumberForma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75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4" xfId="0" applyNumberFormat="1" applyFont="1" applyFill="1" applyBorder="1" applyAlignment="1">
      <alignment horizontal="left" vertical="center"/>
    </xf>
    <xf numFmtId="0" fontId="0" fillId="0" borderId="76" xfId="0" applyNumberFormat="1" applyFont="1" applyFill="1" applyBorder="1" applyAlignment="1">
      <alignment horizontal="left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64" xfId="0" applyNumberFormat="1" applyFont="1" applyFill="1" applyBorder="1" applyAlignment="1">
      <alignment horizontal="right" vertical="center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81" xfId="0" applyNumberForma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48" xfId="0" applyNumberFormat="1" applyFont="1" applyFill="1" applyBorder="1" applyAlignment="1">
      <alignment horizontal="right" vertical="center"/>
    </xf>
    <xf numFmtId="0" fontId="0" fillId="0" borderId="60" xfId="0" applyNumberFormat="1" applyFill="1" applyBorder="1" applyAlignment="1">
      <alignment horizontal="center" vertical="center" shrinkToFit="1"/>
    </xf>
    <xf numFmtId="0" fontId="0" fillId="0" borderId="35" xfId="0" applyNumberForma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82" xfId="0" applyNumberFormat="1" applyFont="1" applyFill="1" applyBorder="1" applyAlignment="1">
      <alignment horizontal="left" vertical="center"/>
    </xf>
    <xf numFmtId="0" fontId="0" fillId="0" borderId="81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82" xfId="0" applyNumberFormat="1" applyFill="1" applyBorder="1" applyAlignment="1">
      <alignment horizontal="center" vertical="center"/>
    </xf>
    <xf numFmtId="0" fontId="0" fillId="0" borderId="81" xfId="0" applyNumberForma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horizontal="right" vertical="center" shrinkToFit="1"/>
    </xf>
    <xf numFmtId="0" fontId="0" fillId="0" borderId="48" xfId="0" applyNumberFormat="1" applyFont="1" applyFill="1" applyBorder="1" applyAlignment="1">
      <alignment horizontal="right" vertical="center" shrinkToFit="1"/>
    </xf>
    <xf numFmtId="0" fontId="0" fillId="0" borderId="78" xfId="0" applyNumberFormat="1" applyFont="1" applyFill="1" applyBorder="1" applyAlignment="1">
      <alignment horizontal="right" vertical="center" shrinkToFit="1"/>
    </xf>
    <xf numFmtId="0" fontId="0" fillId="0" borderId="64" xfId="0" applyNumberFormat="1" applyFont="1" applyFill="1" applyBorder="1" applyAlignment="1">
      <alignment horizontal="right" vertical="center" shrinkToFit="1"/>
    </xf>
    <xf numFmtId="0" fontId="0" fillId="0" borderId="80" xfId="0" applyNumberFormat="1" applyFont="1" applyFill="1" applyBorder="1" applyAlignment="1">
      <alignment horizontal="right" vertical="center" shrinkToFit="1"/>
    </xf>
    <xf numFmtId="0" fontId="0" fillId="0" borderId="78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76" xfId="0" applyNumberForma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83" xfId="0" applyNumberFormat="1" applyFont="1" applyFill="1" applyBorder="1" applyAlignment="1">
      <alignment horizontal="left" vertical="center"/>
    </xf>
    <xf numFmtId="0" fontId="0" fillId="0" borderId="84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0" fillId="0" borderId="17" xfId="0" applyNumberFormat="1" applyFont="1" applyFill="1" applyBorder="1" applyAlignment="1">
      <alignment horizontal="right" vertical="center" shrinkToFit="1"/>
    </xf>
    <xf numFmtId="0" fontId="0" fillId="0" borderId="70" xfId="0" applyNumberFormat="1" applyFont="1" applyFill="1" applyBorder="1" applyAlignment="1">
      <alignment horizontal="center" vertical="center" shrinkToFit="1"/>
    </xf>
    <xf numFmtId="0" fontId="22" fillId="0" borderId="35" xfId="0" applyNumberFormat="1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left" vertical="center"/>
    </xf>
    <xf numFmtId="0" fontId="22" fillId="0" borderId="82" xfId="0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left" vertical="center"/>
    </xf>
    <xf numFmtId="0" fontId="22" fillId="0" borderId="85" xfId="0" applyNumberFormat="1" applyFont="1" applyFill="1" applyBorder="1" applyAlignment="1">
      <alignment horizontal="left" vertical="center"/>
    </xf>
    <xf numFmtId="0" fontId="0" fillId="0" borderId="86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22" fillId="0" borderId="81" xfId="0" applyNumberFormat="1" applyFont="1" applyFill="1" applyBorder="1" applyAlignment="1">
      <alignment horizontal="right" vertical="center" shrinkToFit="1"/>
    </xf>
    <xf numFmtId="0" fontId="22" fillId="0" borderId="27" xfId="0" applyNumberFormat="1" applyFont="1" applyFill="1" applyBorder="1" applyAlignment="1">
      <alignment horizontal="right" vertical="center" shrinkToFit="1"/>
    </xf>
    <xf numFmtId="0" fontId="22" fillId="0" borderId="48" xfId="0" applyNumberFormat="1" applyFont="1" applyFill="1" applyBorder="1" applyAlignment="1">
      <alignment horizontal="right" vertical="center" shrinkToFit="1"/>
    </xf>
    <xf numFmtId="0" fontId="22" fillId="0" borderId="86" xfId="0" applyNumberFormat="1" applyFont="1" applyFill="1" applyBorder="1" applyAlignment="1">
      <alignment horizontal="right" vertical="center" shrinkToFit="1"/>
    </xf>
    <xf numFmtId="0" fontId="22" fillId="0" borderId="20" xfId="0" applyNumberFormat="1" applyFont="1" applyFill="1" applyBorder="1" applyAlignment="1">
      <alignment horizontal="right" vertical="center" shrinkToFit="1"/>
    </xf>
    <xf numFmtId="0" fontId="22" fillId="0" borderId="87" xfId="0" applyNumberFormat="1" applyFont="1" applyFill="1" applyBorder="1" applyAlignment="1">
      <alignment horizontal="right" vertical="center" shrinkToFit="1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NumberForma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ill="1" applyBorder="1" applyAlignment="1">
      <alignment horizontal="left" vertical="center"/>
    </xf>
    <xf numFmtId="0" fontId="0" fillId="0" borderId="29" xfId="0" applyNumberForma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88" xfId="0" applyNumberFormat="1" applyFont="1" applyFill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1" sqref="A1:AD1"/>
    </sheetView>
  </sheetViews>
  <sheetFormatPr defaultColWidth="9.00390625" defaultRowHeight="13.5"/>
  <cols>
    <col min="1" max="1" width="7.125" style="1" bestFit="1" customWidth="1"/>
    <col min="2" max="16" width="2.50390625" style="1" customWidth="1"/>
    <col min="17" max="17" width="2.50390625" style="17" customWidth="1"/>
    <col min="18" max="19" width="2.50390625" style="1" customWidth="1"/>
    <col min="20" max="23" width="7.50390625" style="1" customWidth="1"/>
    <col min="24" max="24" width="6.50390625" style="1" customWidth="1"/>
    <col min="25" max="25" width="5.25390625" style="1" bestFit="1" customWidth="1"/>
    <col min="26" max="27" width="9.00390625" style="1" customWidth="1"/>
    <col min="28" max="28" width="2.50390625" style="1" customWidth="1"/>
    <col min="29" max="29" width="5.875" style="1" bestFit="1" customWidth="1"/>
    <col min="30" max="30" width="10.875" style="1" customWidth="1"/>
    <col min="31" max="16384" width="9.00390625" style="1" customWidth="1"/>
  </cols>
  <sheetData>
    <row r="1" spans="1:30" ht="14.25" thickBo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13" ht="18" customHeight="1" thickBot="1" thickTop="1">
      <c r="A2" s="62" t="s">
        <v>8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</row>
    <row r="3" spans="1:27" ht="18" customHeight="1" thickBot="1">
      <c r="A3" s="9"/>
      <c r="B3" s="67" t="s">
        <v>4</v>
      </c>
      <c r="C3" s="68"/>
      <c r="D3" s="68"/>
      <c r="E3" s="69" t="s">
        <v>12</v>
      </c>
      <c r="F3" s="70"/>
      <c r="G3" s="71"/>
      <c r="H3" s="91" t="s">
        <v>10</v>
      </c>
      <c r="I3" s="70"/>
      <c r="J3" s="71"/>
      <c r="K3" s="91" t="s">
        <v>11</v>
      </c>
      <c r="L3" s="70"/>
      <c r="M3" s="71"/>
      <c r="N3" s="110" t="s">
        <v>42</v>
      </c>
      <c r="O3" s="68"/>
      <c r="P3" s="111"/>
      <c r="Q3" s="80" t="s">
        <v>29</v>
      </c>
      <c r="R3" s="81"/>
      <c r="S3" s="81"/>
      <c r="T3" s="7" t="s">
        <v>0</v>
      </c>
      <c r="U3" s="7" t="s">
        <v>1</v>
      </c>
      <c r="V3" s="7" t="s">
        <v>3</v>
      </c>
      <c r="W3" s="8" t="s">
        <v>17</v>
      </c>
      <c r="X3" s="9" t="s">
        <v>2</v>
      </c>
      <c r="Y3" s="105" t="s">
        <v>7</v>
      </c>
      <c r="Z3" s="106"/>
      <c r="AA3" s="3"/>
    </row>
    <row r="4" spans="1:27" ht="15" customHeight="1" thickTop="1">
      <c r="A4" s="118" t="s">
        <v>9</v>
      </c>
      <c r="B4" s="92"/>
      <c r="C4" s="88"/>
      <c r="D4" s="88"/>
      <c r="E4" s="63" t="s">
        <v>55</v>
      </c>
      <c r="F4" s="64"/>
      <c r="G4" s="65"/>
      <c r="H4" s="63" t="s">
        <v>47</v>
      </c>
      <c r="I4" s="64"/>
      <c r="J4" s="65"/>
      <c r="K4" s="63" t="s">
        <v>47</v>
      </c>
      <c r="L4" s="64"/>
      <c r="M4" s="65"/>
      <c r="N4" s="63" t="s">
        <v>47</v>
      </c>
      <c r="O4" s="64"/>
      <c r="P4" s="109"/>
      <c r="Q4" s="99">
        <f>COUNTIF(B4:P5,"○")*3+COUNTIF(B4:P5,"△")</f>
        <v>12</v>
      </c>
      <c r="R4" s="100"/>
      <c r="S4" s="100"/>
      <c r="T4" s="83">
        <f>U4-V4</f>
        <v>16</v>
      </c>
      <c r="U4" s="53">
        <f>E5+H5+K5+N5</f>
        <v>17</v>
      </c>
      <c r="V4" s="53">
        <f>G5+J5+M5+P5</f>
        <v>1</v>
      </c>
      <c r="W4" s="115">
        <f>Q4+T4*0.01+U4*0.0001</f>
        <v>12.1617</v>
      </c>
      <c r="X4" s="97">
        <f>RANK(W4,$W$4:$W$13)</f>
        <v>1</v>
      </c>
      <c r="Y4" s="107" t="s">
        <v>44</v>
      </c>
      <c r="Z4" s="108"/>
      <c r="AA4" s="13"/>
    </row>
    <row r="5" spans="1:27" ht="15" customHeight="1">
      <c r="A5" s="73"/>
      <c r="B5" s="92"/>
      <c r="C5" s="88"/>
      <c r="D5" s="88"/>
      <c r="E5" s="23">
        <v>2</v>
      </c>
      <c r="F5" s="14" t="s">
        <v>30</v>
      </c>
      <c r="G5" s="29">
        <v>1</v>
      </c>
      <c r="H5" s="23">
        <v>4</v>
      </c>
      <c r="I5" s="14" t="s">
        <v>30</v>
      </c>
      <c r="J5" s="29">
        <v>0</v>
      </c>
      <c r="K5" s="23">
        <v>5</v>
      </c>
      <c r="L5" s="14" t="s">
        <v>30</v>
      </c>
      <c r="M5" s="14">
        <v>0</v>
      </c>
      <c r="N5" s="23">
        <v>6</v>
      </c>
      <c r="O5" s="14" t="s">
        <v>31</v>
      </c>
      <c r="P5" s="30">
        <v>0</v>
      </c>
      <c r="Q5" s="101"/>
      <c r="R5" s="102"/>
      <c r="S5" s="102"/>
      <c r="T5" s="52"/>
      <c r="U5" s="52"/>
      <c r="V5" s="52"/>
      <c r="W5" s="115"/>
      <c r="X5" s="98"/>
      <c r="Y5" s="95"/>
      <c r="Z5" s="94"/>
      <c r="AA5" s="13"/>
    </row>
    <row r="6" spans="1:27" ht="15" customHeight="1">
      <c r="A6" s="72" t="s">
        <v>15</v>
      </c>
      <c r="B6" s="66" t="s">
        <v>48</v>
      </c>
      <c r="C6" s="50"/>
      <c r="D6" s="51"/>
      <c r="E6" s="74"/>
      <c r="F6" s="75"/>
      <c r="G6" s="86"/>
      <c r="H6" s="49" t="s">
        <v>47</v>
      </c>
      <c r="I6" s="50"/>
      <c r="J6" s="51"/>
      <c r="K6" s="49" t="s">
        <v>47</v>
      </c>
      <c r="L6" s="50"/>
      <c r="M6" s="51"/>
      <c r="N6" s="49" t="s">
        <v>47</v>
      </c>
      <c r="O6" s="50"/>
      <c r="P6" s="82"/>
      <c r="Q6" s="103">
        <f>COUNTIF(B6:P7,"○")*3+COUNTIF(B6:P7,"△")</f>
        <v>9</v>
      </c>
      <c r="R6" s="104"/>
      <c r="S6" s="104"/>
      <c r="T6" s="52">
        <f>U6-V6</f>
        <v>10</v>
      </c>
      <c r="U6" s="52">
        <f>B7+H7+K7+N7</f>
        <v>15</v>
      </c>
      <c r="V6" s="52">
        <f>D7+J7+M7+P7</f>
        <v>5</v>
      </c>
      <c r="W6" s="117">
        <f>Q6+T6*0.01+U6*0.0001</f>
        <v>9.1015</v>
      </c>
      <c r="X6" s="98">
        <f>RANK(W6,$W$4:$W$13)</f>
        <v>2</v>
      </c>
      <c r="Y6" s="93" t="s">
        <v>33</v>
      </c>
      <c r="Z6" s="94"/>
      <c r="AA6" s="13"/>
    </row>
    <row r="7" spans="1:27" ht="15" customHeight="1">
      <c r="A7" s="73"/>
      <c r="B7" s="24">
        <v>1</v>
      </c>
      <c r="C7" s="14" t="s">
        <v>30</v>
      </c>
      <c r="D7" s="14">
        <v>2</v>
      </c>
      <c r="E7" s="87"/>
      <c r="F7" s="88"/>
      <c r="G7" s="89"/>
      <c r="H7" s="23">
        <v>3</v>
      </c>
      <c r="I7" s="14" t="s">
        <v>30</v>
      </c>
      <c r="J7" s="29">
        <v>2</v>
      </c>
      <c r="K7" s="23">
        <v>5</v>
      </c>
      <c r="L7" s="14" t="s">
        <v>30</v>
      </c>
      <c r="M7" s="14">
        <v>1</v>
      </c>
      <c r="N7" s="23">
        <v>6</v>
      </c>
      <c r="O7" s="14" t="s">
        <v>30</v>
      </c>
      <c r="P7" s="30">
        <v>0</v>
      </c>
      <c r="Q7" s="101"/>
      <c r="R7" s="102"/>
      <c r="S7" s="102"/>
      <c r="T7" s="52"/>
      <c r="U7" s="52"/>
      <c r="V7" s="52"/>
      <c r="W7" s="117"/>
      <c r="X7" s="98"/>
      <c r="Y7" s="95"/>
      <c r="Z7" s="94"/>
      <c r="AA7" s="13"/>
    </row>
    <row r="8" spans="1:27" ht="15" customHeight="1">
      <c r="A8" s="72" t="s">
        <v>10</v>
      </c>
      <c r="B8" s="66" t="s">
        <v>48</v>
      </c>
      <c r="C8" s="50"/>
      <c r="D8" s="51"/>
      <c r="E8" s="49" t="s">
        <v>49</v>
      </c>
      <c r="F8" s="50"/>
      <c r="G8" s="51"/>
      <c r="H8" s="74"/>
      <c r="I8" s="75"/>
      <c r="J8" s="86"/>
      <c r="K8" s="49" t="s">
        <v>47</v>
      </c>
      <c r="L8" s="50"/>
      <c r="M8" s="51"/>
      <c r="N8" s="49" t="s">
        <v>50</v>
      </c>
      <c r="O8" s="50"/>
      <c r="P8" s="82"/>
      <c r="Q8" s="103">
        <f>COUNTIF(B8:P9,"○")*3+COUNTIF(B8:P9,"△")</f>
        <v>6</v>
      </c>
      <c r="R8" s="104"/>
      <c r="S8" s="104"/>
      <c r="T8" s="52">
        <f>U8-V8</f>
        <v>-1</v>
      </c>
      <c r="U8" s="52">
        <f>B9+E9+K9+N9</f>
        <v>8</v>
      </c>
      <c r="V8" s="52">
        <f>D9+G9+M9+P9</f>
        <v>9</v>
      </c>
      <c r="W8" s="117">
        <f>Q8+T8*0.01+U8*0.0001</f>
        <v>5.9908</v>
      </c>
      <c r="X8" s="98">
        <f>RANK(W8,$W$4:$W$13)</f>
        <v>3</v>
      </c>
      <c r="Y8" s="96" t="s">
        <v>33</v>
      </c>
      <c r="Z8" s="94"/>
      <c r="AA8" s="13"/>
    </row>
    <row r="9" spans="1:27" ht="15" customHeight="1">
      <c r="A9" s="73"/>
      <c r="B9" s="11">
        <v>0</v>
      </c>
      <c r="C9" s="14" t="s">
        <v>31</v>
      </c>
      <c r="D9" s="3">
        <v>4</v>
      </c>
      <c r="E9" s="2">
        <v>2</v>
      </c>
      <c r="F9" s="14" t="s">
        <v>30</v>
      </c>
      <c r="G9" s="4">
        <v>3</v>
      </c>
      <c r="H9" s="87"/>
      <c r="I9" s="88"/>
      <c r="J9" s="89"/>
      <c r="K9" s="16">
        <v>4</v>
      </c>
      <c r="L9" s="14" t="s">
        <v>30</v>
      </c>
      <c r="M9" s="3">
        <v>2</v>
      </c>
      <c r="N9" s="2">
        <v>2</v>
      </c>
      <c r="O9" s="14" t="s">
        <v>30</v>
      </c>
      <c r="P9" s="10">
        <v>0</v>
      </c>
      <c r="Q9" s="101"/>
      <c r="R9" s="102"/>
      <c r="S9" s="102"/>
      <c r="T9" s="52"/>
      <c r="U9" s="52"/>
      <c r="V9" s="52"/>
      <c r="W9" s="117"/>
      <c r="X9" s="98"/>
      <c r="Y9" s="95"/>
      <c r="Z9" s="94"/>
      <c r="AA9" s="13"/>
    </row>
    <row r="10" spans="1:27" ht="15" customHeight="1">
      <c r="A10" s="72" t="s">
        <v>11</v>
      </c>
      <c r="B10" s="66" t="s">
        <v>48</v>
      </c>
      <c r="C10" s="50"/>
      <c r="D10" s="51"/>
      <c r="E10" s="49" t="s">
        <v>49</v>
      </c>
      <c r="F10" s="50"/>
      <c r="G10" s="51"/>
      <c r="H10" s="49" t="s">
        <v>48</v>
      </c>
      <c r="I10" s="50"/>
      <c r="J10" s="51"/>
      <c r="K10" s="74"/>
      <c r="L10" s="75"/>
      <c r="M10" s="75"/>
      <c r="N10" s="49" t="s">
        <v>47</v>
      </c>
      <c r="O10" s="50"/>
      <c r="P10" s="82"/>
      <c r="Q10" s="103">
        <f>COUNTIF(B10:P11,"○")*3+COUNTIF(B10:P11,"△")</f>
        <v>3</v>
      </c>
      <c r="R10" s="104"/>
      <c r="S10" s="104"/>
      <c r="T10" s="52">
        <f>U10-V10</f>
        <v>-10</v>
      </c>
      <c r="U10" s="52">
        <f>B11+E11+H11+N11</f>
        <v>5</v>
      </c>
      <c r="V10" s="52">
        <f>D11+G11+J11+P11</f>
        <v>15</v>
      </c>
      <c r="W10" s="117">
        <f>Q10+T10*0.01+U10*0.0001</f>
        <v>2.9005</v>
      </c>
      <c r="X10" s="98">
        <f>RANK(W10,$W$4:$W$13)</f>
        <v>4</v>
      </c>
      <c r="Y10" s="96" t="s">
        <v>41</v>
      </c>
      <c r="Z10" s="94"/>
      <c r="AA10" s="13"/>
    </row>
    <row r="11" spans="1:27" ht="15" customHeight="1">
      <c r="A11" s="73"/>
      <c r="B11" s="11">
        <v>0</v>
      </c>
      <c r="C11" s="14" t="s">
        <v>30</v>
      </c>
      <c r="D11" s="4">
        <v>5</v>
      </c>
      <c r="E11" s="2">
        <v>1</v>
      </c>
      <c r="F11" s="14" t="s">
        <v>30</v>
      </c>
      <c r="G11" s="4">
        <v>5</v>
      </c>
      <c r="H11" s="2">
        <v>2</v>
      </c>
      <c r="I11" s="14" t="s">
        <v>30</v>
      </c>
      <c r="J11" s="20">
        <v>4</v>
      </c>
      <c r="K11" s="87"/>
      <c r="L11" s="88"/>
      <c r="M11" s="88"/>
      <c r="N11" s="2">
        <v>2</v>
      </c>
      <c r="O11" s="14" t="s">
        <v>30</v>
      </c>
      <c r="P11" s="10">
        <v>1</v>
      </c>
      <c r="Q11" s="101"/>
      <c r="R11" s="102"/>
      <c r="S11" s="102"/>
      <c r="T11" s="52"/>
      <c r="U11" s="52"/>
      <c r="V11" s="52"/>
      <c r="W11" s="117"/>
      <c r="X11" s="98"/>
      <c r="Y11" s="95"/>
      <c r="Z11" s="94"/>
      <c r="AA11" s="13"/>
    </row>
    <row r="12" spans="1:27" ht="15" customHeight="1">
      <c r="A12" s="72" t="s">
        <v>42</v>
      </c>
      <c r="B12" s="66" t="s">
        <v>49</v>
      </c>
      <c r="C12" s="50"/>
      <c r="D12" s="51"/>
      <c r="E12" s="49" t="s">
        <v>49</v>
      </c>
      <c r="F12" s="50"/>
      <c r="G12" s="51"/>
      <c r="H12" s="49" t="s">
        <v>49</v>
      </c>
      <c r="I12" s="50"/>
      <c r="J12" s="51"/>
      <c r="K12" s="49" t="s">
        <v>48</v>
      </c>
      <c r="L12" s="50"/>
      <c r="M12" s="51"/>
      <c r="N12" s="74"/>
      <c r="O12" s="75"/>
      <c r="P12" s="76"/>
      <c r="Q12" s="103">
        <f>COUNTIF(B12:P13,"○")*3+COUNTIF(B12:P13,"△")</f>
        <v>0</v>
      </c>
      <c r="R12" s="104"/>
      <c r="S12" s="104"/>
      <c r="T12" s="52">
        <f>U12-V12</f>
        <v>-15</v>
      </c>
      <c r="U12" s="52">
        <f>B13+E13+H13+K13</f>
        <v>1</v>
      </c>
      <c r="V12" s="52">
        <f>D13+G13+J13+M13</f>
        <v>16</v>
      </c>
      <c r="W12" s="115">
        <f>Q12+T12*0.01+U12*0.0001</f>
        <v>-0.1499</v>
      </c>
      <c r="X12" s="98">
        <f>RANK(W12,$W$4:$W$13)</f>
        <v>5</v>
      </c>
      <c r="Y12" s="96" t="s">
        <v>51</v>
      </c>
      <c r="Z12" s="94"/>
      <c r="AA12" s="13"/>
    </row>
    <row r="13" spans="1:27" ht="15" customHeight="1" thickBot="1">
      <c r="A13" s="84"/>
      <c r="B13" s="12">
        <v>0</v>
      </c>
      <c r="C13" s="15" t="s">
        <v>30</v>
      </c>
      <c r="D13" s="26">
        <v>6</v>
      </c>
      <c r="E13" s="27">
        <v>0</v>
      </c>
      <c r="F13" s="15" t="s">
        <v>30</v>
      </c>
      <c r="G13" s="26">
        <v>6</v>
      </c>
      <c r="H13" s="5">
        <v>0</v>
      </c>
      <c r="I13" s="15" t="s">
        <v>30</v>
      </c>
      <c r="J13" s="6">
        <v>2</v>
      </c>
      <c r="K13" s="5">
        <v>1</v>
      </c>
      <c r="L13" s="15" t="s">
        <v>30</v>
      </c>
      <c r="M13" s="6">
        <v>2</v>
      </c>
      <c r="N13" s="77"/>
      <c r="O13" s="78"/>
      <c r="P13" s="79"/>
      <c r="Q13" s="119"/>
      <c r="R13" s="120"/>
      <c r="S13" s="120"/>
      <c r="T13" s="61"/>
      <c r="U13" s="61"/>
      <c r="V13" s="61"/>
      <c r="W13" s="116"/>
      <c r="X13" s="114"/>
      <c r="Y13" s="112"/>
      <c r="Z13" s="113"/>
      <c r="AA13" s="13"/>
    </row>
    <row r="14" spans="1:22" ht="18" customHeight="1" thickBot="1">
      <c r="A14" s="90" t="s">
        <v>18</v>
      </c>
      <c r="B14" s="90"/>
      <c r="C14" s="90"/>
      <c r="D14" s="90"/>
      <c r="E14" s="90"/>
      <c r="F14" s="90"/>
      <c r="G14" s="90"/>
      <c r="H14" s="3"/>
      <c r="I14" s="3"/>
      <c r="J14" s="3"/>
      <c r="K14" s="3"/>
      <c r="L14" s="3"/>
      <c r="M14" s="3"/>
      <c r="T14" s="18">
        <f>SUM(T4:T13)</f>
        <v>0</v>
      </c>
      <c r="U14" s="18">
        <f>SUM(U4:U13)</f>
        <v>46</v>
      </c>
      <c r="V14" s="18">
        <f>SUM(V4:V13)</f>
        <v>46</v>
      </c>
    </row>
    <row r="15" spans="1:30" ht="18" customHeight="1" thickBot="1">
      <c r="A15" s="9"/>
      <c r="B15" s="67" t="s">
        <v>32</v>
      </c>
      <c r="C15" s="68"/>
      <c r="D15" s="68"/>
      <c r="E15" s="91" t="s">
        <v>5</v>
      </c>
      <c r="F15" s="70"/>
      <c r="G15" s="71"/>
      <c r="H15" s="91" t="s">
        <v>13</v>
      </c>
      <c r="I15" s="70"/>
      <c r="J15" s="71"/>
      <c r="K15" s="91" t="s">
        <v>6</v>
      </c>
      <c r="L15" s="70"/>
      <c r="M15" s="71"/>
      <c r="N15" s="110" t="s">
        <v>14</v>
      </c>
      <c r="O15" s="68"/>
      <c r="P15" s="69"/>
      <c r="Q15" s="80" t="s">
        <v>29</v>
      </c>
      <c r="R15" s="81"/>
      <c r="S15" s="81"/>
      <c r="T15" s="7" t="s">
        <v>0</v>
      </c>
      <c r="U15" s="7" t="s">
        <v>1</v>
      </c>
      <c r="V15" s="7" t="s">
        <v>3</v>
      </c>
      <c r="W15" s="8" t="s">
        <v>17</v>
      </c>
      <c r="X15" s="9" t="s">
        <v>2</v>
      </c>
      <c r="Y15" s="105" t="s">
        <v>7</v>
      </c>
      <c r="Z15" s="106"/>
      <c r="AC15" s="47" t="s">
        <v>20</v>
      </c>
      <c r="AD15" s="48"/>
    </row>
    <row r="16" spans="1:30" ht="15" customHeight="1" thickTop="1">
      <c r="A16" s="118" t="s">
        <v>32</v>
      </c>
      <c r="B16" s="92"/>
      <c r="C16" s="88"/>
      <c r="D16" s="88"/>
      <c r="E16" s="63" t="s">
        <v>47</v>
      </c>
      <c r="F16" s="64"/>
      <c r="G16" s="65"/>
      <c r="H16" s="63" t="s">
        <v>52</v>
      </c>
      <c r="I16" s="64"/>
      <c r="J16" s="65"/>
      <c r="K16" s="63" t="s">
        <v>50</v>
      </c>
      <c r="L16" s="64"/>
      <c r="M16" s="65"/>
      <c r="N16" s="63" t="s">
        <v>47</v>
      </c>
      <c r="O16" s="64"/>
      <c r="P16" s="64"/>
      <c r="Q16" s="99">
        <f>COUNTIF(B16:P17,"○")*3+COUNTIF(B16:P17,"△")</f>
        <v>10</v>
      </c>
      <c r="R16" s="100"/>
      <c r="S16" s="100"/>
      <c r="T16" s="83">
        <f>U16-V16</f>
        <v>8</v>
      </c>
      <c r="U16" s="53">
        <f>E17+H17+K17+N17</f>
        <v>8</v>
      </c>
      <c r="V16" s="53">
        <f>G17+J17+M17+P17</f>
        <v>0</v>
      </c>
      <c r="W16" s="115">
        <f>Q16+T16*0.01+U16*0.0001</f>
        <v>10.0808</v>
      </c>
      <c r="X16" s="121">
        <v>2</v>
      </c>
      <c r="Y16" s="107" t="s">
        <v>53</v>
      </c>
      <c r="Z16" s="108"/>
      <c r="AC16" s="56" t="s">
        <v>27</v>
      </c>
      <c r="AD16" s="60" t="s">
        <v>4</v>
      </c>
    </row>
    <row r="17" spans="1:30" ht="15" customHeight="1">
      <c r="A17" s="73"/>
      <c r="B17" s="92"/>
      <c r="C17" s="88"/>
      <c r="D17" s="88"/>
      <c r="E17" s="2">
        <v>1</v>
      </c>
      <c r="F17" s="14" t="s">
        <v>31</v>
      </c>
      <c r="G17" s="4">
        <v>0</v>
      </c>
      <c r="H17" s="2">
        <v>0</v>
      </c>
      <c r="I17" s="14" t="s">
        <v>31</v>
      </c>
      <c r="J17" s="4">
        <v>0</v>
      </c>
      <c r="K17" s="2">
        <v>2</v>
      </c>
      <c r="L17" s="14" t="s">
        <v>31</v>
      </c>
      <c r="M17" s="3">
        <v>0</v>
      </c>
      <c r="N17" s="2">
        <v>5</v>
      </c>
      <c r="O17" s="14" t="s">
        <v>30</v>
      </c>
      <c r="P17" s="3">
        <v>0</v>
      </c>
      <c r="Q17" s="101"/>
      <c r="R17" s="102"/>
      <c r="S17" s="102"/>
      <c r="T17" s="52"/>
      <c r="U17" s="52"/>
      <c r="V17" s="52"/>
      <c r="W17" s="115"/>
      <c r="X17" s="97"/>
      <c r="Y17" s="95"/>
      <c r="Z17" s="94"/>
      <c r="AC17" s="57"/>
      <c r="AD17" s="55"/>
    </row>
    <row r="18" spans="1:30" ht="15" customHeight="1">
      <c r="A18" s="85" t="s">
        <v>5</v>
      </c>
      <c r="B18" s="66" t="s">
        <v>48</v>
      </c>
      <c r="C18" s="50"/>
      <c r="D18" s="51"/>
      <c r="E18" s="74"/>
      <c r="F18" s="75"/>
      <c r="G18" s="86"/>
      <c r="H18" s="49" t="s">
        <v>48</v>
      </c>
      <c r="I18" s="50"/>
      <c r="J18" s="51"/>
      <c r="K18" s="49" t="s">
        <v>49</v>
      </c>
      <c r="L18" s="50"/>
      <c r="M18" s="51"/>
      <c r="N18" s="49" t="s">
        <v>50</v>
      </c>
      <c r="O18" s="50"/>
      <c r="P18" s="50"/>
      <c r="Q18" s="103">
        <f>COUNTIF(B18:P19,"○")*3+COUNTIF(B18:P19,"△")</f>
        <v>3</v>
      </c>
      <c r="R18" s="104"/>
      <c r="S18" s="104"/>
      <c r="T18" s="52">
        <f>U18-V18</f>
        <v>3</v>
      </c>
      <c r="U18" s="52">
        <f>B19+H19+K19+N19</f>
        <v>8</v>
      </c>
      <c r="V18" s="52">
        <f>D19+J19+M19+P19</f>
        <v>5</v>
      </c>
      <c r="W18" s="117">
        <f>Q18+T18*0.01+U18*0.0001</f>
        <v>3.0307999999999997</v>
      </c>
      <c r="X18" s="122">
        <v>4</v>
      </c>
      <c r="Y18" s="93" t="s">
        <v>54</v>
      </c>
      <c r="Z18" s="94"/>
      <c r="AC18" s="58" t="s">
        <v>28</v>
      </c>
      <c r="AD18" s="43" t="s">
        <v>12</v>
      </c>
    </row>
    <row r="19" spans="1:30" ht="15" customHeight="1">
      <c r="A19" s="73"/>
      <c r="B19" s="11">
        <v>0</v>
      </c>
      <c r="C19" s="14" t="s">
        <v>30</v>
      </c>
      <c r="D19" s="3">
        <v>1</v>
      </c>
      <c r="E19" s="87"/>
      <c r="F19" s="88"/>
      <c r="G19" s="89"/>
      <c r="H19" s="2">
        <v>1</v>
      </c>
      <c r="I19" s="14" t="s">
        <v>31</v>
      </c>
      <c r="J19" s="4">
        <v>2</v>
      </c>
      <c r="K19" s="2">
        <v>0</v>
      </c>
      <c r="L19" s="14" t="s">
        <v>30</v>
      </c>
      <c r="M19" s="3">
        <v>1</v>
      </c>
      <c r="N19" s="2">
        <v>7</v>
      </c>
      <c r="O19" s="14" t="s">
        <v>30</v>
      </c>
      <c r="P19" s="3">
        <v>1</v>
      </c>
      <c r="Q19" s="101"/>
      <c r="R19" s="102"/>
      <c r="S19" s="102"/>
      <c r="T19" s="52"/>
      <c r="U19" s="52"/>
      <c r="V19" s="52"/>
      <c r="W19" s="117"/>
      <c r="X19" s="97"/>
      <c r="Y19" s="95"/>
      <c r="Z19" s="94"/>
      <c r="AC19" s="46"/>
      <c r="AD19" s="44"/>
    </row>
    <row r="20" spans="1:30" ht="15" customHeight="1">
      <c r="A20" s="72" t="s">
        <v>16</v>
      </c>
      <c r="B20" s="66" t="s">
        <v>52</v>
      </c>
      <c r="C20" s="50"/>
      <c r="D20" s="51"/>
      <c r="E20" s="49" t="s">
        <v>47</v>
      </c>
      <c r="F20" s="50"/>
      <c r="G20" s="51"/>
      <c r="H20" s="74"/>
      <c r="I20" s="75"/>
      <c r="J20" s="86"/>
      <c r="K20" s="49" t="s">
        <v>47</v>
      </c>
      <c r="L20" s="50"/>
      <c r="M20" s="51"/>
      <c r="N20" s="49" t="s">
        <v>47</v>
      </c>
      <c r="O20" s="50"/>
      <c r="P20" s="50"/>
      <c r="Q20" s="103">
        <f>COUNTIF(B20:P21,"○")*3+COUNTIF(B20:P21,"△")</f>
        <v>10</v>
      </c>
      <c r="R20" s="104"/>
      <c r="S20" s="104"/>
      <c r="T20" s="52">
        <f>U20-V20</f>
        <v>8</v>
      </c>
      <c r="U20" s="52">
        <f>B21+E21+K21+N21</f>
        <v>9</v>
      </c>
      <c r="V20" s="52">
        <f>D21+G21+M21+P21</f>
        <v>1</v>
      </c>
      <c r="W20" s="117">
        <f>Q20+T20*0.01+U20*0.0001</f>
        <v>10.0809</v>
      </c>
      <c r="X20" s="122">
        <v>1</v>
      </c>
      <c r="Y20" s="96" t="s">
        <v>56</v>
      </c>
      <c r="Z20" s="94"/>
      <c r="AC20" s="59" t="s">
        <v>45</v>
      </c>
      <c r="AD20" s="43" t="s">
        <v>13</v>
      </c>
    </row>
    <row r="21" spans="1:30" ht="15" customHeight="1">
      <c r="A21" s="73"/>
      <c r="B21" s="11">
        <v>0</v>
      </c>
      <c r="C21" s="14" t="s">
        <v>31</v>
      </c>
      <c r="D21" s="3">
        <v>0</v>
      </c>
      <c r="E21" s="2">
        <v>2</v>
      </c>
      <c r="F21" s="14" t="s">
        <v>30</v>
      </c>
      <c r="G21" s="4">
        <v>1</v>
      </c>
      <c r="H21" s="87"/>
      <c r="I21" s="88"/>
      <c r="J21" s="89"/>
      <c r="K21" s="2">
        <v>1</v>
      </c>
      <c r="L21" s="14" t="s">
        <v>30</v>
      </c>
      <c r="M21" s="3">
        <v>0</v>
      </c>
      <c r="N21" s="2">
        <v>6</v>
      </c>
      <c r="O21" s="14" t="s">
        <v>30</v>
      </c>
      <c r="P21" s="3">
        <v>0</v>
      </c>
      <c r="Q21" s="101"/>
      <c r="R21" s="102"/>
      <c r="S21" s="102"/>
      <c r="T21" s="52"/>
      <c r="U21" s="52"/>
      <c r="V21" s="52"/>
      <c r="W21" s="117"/>
      <c r="X21" s="97"/>
      <c r="Y21" s="95"/>
      <c r="Z21" s="94"/>
      <c r="AC21" s="46"/>
      <c r="AD21" s="44"/>
    </row>
    <row r="22" spans="1:30" ht="15" customHeight="1">
      <c r="A22" s="72" t="s">
        <v>40</v>
      </c>
      <c r="B22" s="66" t="s">
        <v>48</v>
      </c>
      <c r="C22" s="50"/>
      <c r="D22" s="51"/>
      <c r="E22" s="49" t="s">
        <v>50</v>
      </c>
      <c r="F22" s="50"/>
      <c r="G22" s="51"/>
      <c r="H22" s="49" t="s">
        <v>48</v>
      </c>
      <c r="I22" s="50"/>
      <c r="J22" s="51"/>
      <c r="K22" s="74"/>
      <c r="L22" s="75"/>
      <c r="M22" s="75"/>
      <c r="N22" s="49" t="s">
        <v>52</v>
      </c>
      <c r="O22" s="50"/>
      <c r="P22" s="50"/>
      <c r="Q22" s="103">
        <f>COUNTIF(B22:P23,"○")*3+COUNTIF(B22:P23,"△")</f>
        <v>4</v>
      </c>
      <c r="R22" s="104"/>
      <c r="S22" s="104"/>
      <c r="T22" s="52">
        <f>U22-V22</f>
        <v>-2</v>
      </c>
      <c r="U22" s="52">
        <f>B23+E23+H23+N23</f>
        <v>1</v>
      </c>
      <c r="V22" s="52">
        <f>D23+G23+J23+P23</f>
        <v>3</v>
      </c>
      <c r="W22" s="117">
        <f>Q22+T22*0.01+U22*0.0001</f>
        <v>3.9801</v>
      </c>
      <c r="X22" s="122">
        <v>3</v>
      </c>
      <c r="Y22" s="96" t="s">
        <v>33</v>
      </c>
      <c r="Z22" s="94"/>
      <c r="AC22" s="59" t="s">
        <v>57</v>
      </c>
      <c r="AD22" s="43" t="s">
        <v>32</v>
      </c>
    </row>
    <row r="23" spans="1:30" ht="15" customHeight="1">
      <c r="A23" s="73"/>
      <c r="B23" s="11">
        <v>0</v>
      </c>
      <c r="C23" s="14" t="s">
        <v>30</v>
      </c>
      <c r="D23" s="4">
        <v>2</v>
      </c>
      <c r="E23" s="2">
        <v>1</v>
      </c>
      <c r="F23" s="14" t="s">
        <v>30</v>
      </c>
      <c r="G23" s="4">
        <v>0</v>
      </c>
      <c r="H23" s="2">
        <v>0</v>
      </c>
      <c r="I23" s="14" t="s">
        <v>30</v>
      </c>
      <c r="J23" s="4">
        <v>1</v>
      </c>
      <c r="K23" s="87"/>
      <c r="L23" s="88"/>
      <c r="M23" s="88"/>
      <c r="N23" s="2">
        <v>0</v>
      </c>
      <c r="O23" s="14" t="s">
        <v>30</v>
      </c>
      <c r="P23" s="3">
        <v>0</v>
      </c>
      <c r="Q23" s="101"/>
      <c r="R23" s="102"/>
      <c r="S23" s="102"/>
      <c r="T23" s="52"/>
      <c r="U23" s="52"/>
      <c r="V23" s="52"/>
      <c r="W23" s="117"/>
      <c r="X23" s="97"/>
      <c r="Y23" s="95"/>
      <c r="Z23" s="94"/>
      <c r="AC23" s="46"/>
      <c r="AD23" s="44"/>
    </row>
    <row r="24" spans="1:30" ht="15" customHeight="1">
      <c r="A24" s="72" t="s">
        <v>14</v>
      </c>
      <c r="B24" s="66" t="s">
        <v>48</v>
      </c>
      <c r="C24" s="50"/>
      <c r="D24" s="51"/>
      <c r="E24" s="49" t="s">
        <v>49</v>
      </c>
      <c r="F24" s="50"/>
      <c r="G24" s="51"/>
      <c r="H24" s="49" t="s">
        <v>49</v>
      </c>
      <c r="I24" s="50"/>
      <c r="J24" s="51"/>
      <c r="K24" s="49" t="s">
        <v>52</v>
      </c>
      <c r="L24" s="50"/>
      <c r="M24" s="51"/>
      <c r="N24" s="74"/>
      <c r="O24" s="75"/>
      <c r="P24" s="75"/>
      <c r="Q24" s="103">
        <f>COUNTIF(B24:P25,"○")*3+COUNTIF(B24:P25,"△")</f>
        <v>1</v>
      </c>
      <c r="R24" s="104"/>
      <c r="S24" s="104"/>
      <c r="T24" s="52">
        <f>U24-V24</f>
        <v>-17</v>
      </c>
      <c r="U24" s="52">
        <f>B25+E25+H25+K25</f>
        <v>1</v>
      </c>
      <c r="V24" s="52">
        <f>D25+G25+J25+M25</f>
        <v>18</v>
      </c>
      <c r="W24" s="115">
        <f>Q24+T24*0.01+U24*0.0001</f>
        <v>0.8301</v>
      </c>
      <c r="X24" s="122">
        <v>5</v>
      </c>
      <c r="Y24" s="96" t="s">
        <v>34</v>
      </c>
      <c r="Z24" s="94"/>
      <c r="AC24" s="45" t="s">
        <v>21</v>
      </c>
      <c r="AD24" s="43" t="s">
        <v>10</v>
      </c>
    </row>
    <row r="25" spans="1:30" ht="15" customHeight="1" thickBot="1">
      <c r="A25" s="84"/>
      <c r="B25" s="12">
        <v>0</v>
      </c>
      <c r="C25" s="15" t="s">
        <v>30</v>
      </c>
      <c r="D25" s="6">
        <v>5</v>
      </c>
      <c r="E25" s="5">
        <v>1</v>
      </c>
      <c r="F25" s="15" t="s">
        <v>31</v>
      </c>
      <c r="G25" s="6">
        <v>7</v>
      </c>
      <c r="H25" s="5">
        <v>0</v>
      </c>
      <c r="I25" s="15" t="s">
        <v>30</v>
      </c>
      <c r="J25" s="6">
        <v>6</v>
      </c>
      <c r="K25" s="5">
        <v>0</v>
      </c>
      <c r="L25" s="15" t="s">
        <v>30</v>
      </c>
      <c r="M25" s="6">
        <v>0</v>
      </c>
      <c r="N25" s="77"/>
      <c r="O25" s="78"/>
      <c r="P25" s="78"/>
      <c r="Q25" s="119"/>
      <c r="R25" s="120"/>
      <c r="S25" s="120"/>
      <c r="T25" s="61"/>
      <c r="U25" s="61"/>
      <c r="V25" s="61"/>
      <c r="W25" s="116"/>
      <c r="X25" s="123"/>
      <c r="Y25" s="112"/>
      <c r="Z25" s="113"/>
      <c r="AC25" s="46"/>
      <c r="AD25" s="44"/>
    </row>
    <row r="26" spans="1:30" ht="15" customHeight="1" thickBot="1">
      <c r="A26" s="3"/>
      <c r="B26" s="3"/>
      <c r="C26" s="14"/>
      <c r="D26" s="3"/>
      <c r="E26" s="3"/>
      <c r="F26" s="14"/>
      <c r="G26" s="3"/>
      <c r="H26" s="3"/>
      <c r="I26" s="14"/>
      <c r="J26" s="3"/>
      <c r="K26" s="3"/>
      <c r="L26" s="14"/>
      <c r="M26" s="3"/>
      <c r="N26" s="3"/>
      <c r="O26" s="3"/>
      <c r="P26" s="3"/>
      <c r="Q26" s="3"/>
      <c r="R26" s="3"/>
      <c r="S26" s="3"/>
      <c r="T26" s="3"/>
      <c r="U26" s="3"/>
      <c r="V26" s="3"/>
      <c r="W26" s="31"/>
      <c r="X26" s="3"/>
      <c r="Y26" s="13"/>
      <c r="Z26" s="13"/>
      <c r="AC26" s="125" t="s">
        <v>22</v>
      </c>
      <c r="AD26" s="54" t="s">
        <v>6</v>
      </c>
    </row>
    <row r="27" spans="1:30" ht="15" customHeight="1">
      <c r="A27" s="19" t="s">
        <v>19</v>
      </c>
      <c r="B27" s="19"/>
      <c r="C27" s="19"/>
      <c r="D27" s="19"/>
      <c r="E27" s="126">
        <v>1</v>
      </c>
      <c r="F27" s="128" t="s">
        <v>42</v>
      </c>
      <c r="G27" s="129"/>
      <c r="H27" s="129"/>
      <c r="I27" s="129"/>
      <c r="J27" s="130"/>
      <c r="K27" s="134">
        <v>0</v>
      </c>
      <c r="L27" s="60" t="s">
        <v>30</v>
      </c>
      <c r="M27" s="137">
        <v>2</v>
      </c>
      <c r="N27" s="139" t="s">
        <v>14</v>
      </c>
      <c r="O27" s="140"/>
      <c r="P27" s="140"/>
      <c r="Q27" s="140"/>
      <c r="R27" s="141"/>
      <c r="S27" s="126">
        <v>1</v>
      </c>
      <c r="T27" s="3"/>
      <c r="U27" s="3"/>
      <c r="V27" s="3"/>
      <c r="W27" s="31"/>
      <c r="X27" s="3"/>
      <c r="Y27" s="13"/>
      <c r="Z27" s="13"/>
      <c r="AC27" s="57"/>
      <c r="AD27" s="124"/>
    </row>
    <row r="28" spans="5:30" ht="15" customHeight="1">
      <c r="E28" s="127"/>
      <c r="F28" s="131"/>
      <c r="G28" s="132"/>
      <c r="H28" s="132"/>
      <c r="I28" s="132"/>
      <c r="J28" s="133"/>
      <c r="K28" s="135"/>
      <c r="L28" s="136"/>
      <c r="M28" s="138"/>
      <c r="N28" s="142"/>
      <c r="O28" s="143"/>
      <c r="P28" s="143"/>
      <c r="Q28" s="143"/>
      <c r="R28" s="144"/>
      <c r="S28" s="127"/>
      <c r="U28" s="18">
        <f>SUM(R16:R25)</f>
        <v>0</v>
      </c>
      <c r="V28" s="18">
        <f>SUM(S16:S25)</f>
        <v>0</v>
      </c>
      <c r="W28" s="18">
        <f>SUM(T16:T25)</f>
        <v>0</v>
      </c>
      <c r="Z28" s="28" t="s">
        <v>33</v>
      </c>
      <c r="AC28" s="45" t="s">
        <v>23</v>
      </c>
      <c r="AD28" s="54" t="s">
        <v>5</v>
      </c>
    </row>
    <row r="29" spans="5:30" ht="15" customHeight="1">
      <c r="E29" s="127">
        <v>2</v>
      </c>
      <c r="F29" s="149" t="s">
        <v>58</v>
      </c>
      <c r="G29" s="150"/>
      <c r="H29" s="150"/>
      <c r="I29" s="150"/>
      <c r="J29" s="151"/>
      <c r="K29" s="152">
        <v>2</v>
      </c>
      <c r="L29" s="153" t="s">
        <v>30</v>
      </c>
      <c r="M29" s="154">
        <v>0</v>
      </c>
      <c r="N29" s="155" t="s">
        <v>32</v>
      </c>
      <c r="O29" s="156"/>
      <c r="P29" s="156"/>
      <c r="Q29" s="156"/>
      <c r="R29" s="157"/>
      <c r="S29" s="148">
        <v>2</v>
      </c>
      <c r="T29" s="24" t="s">
        <v>44</v>
      </c>
      <c r="U29" s="37"/>
      <c r="V29" s="37"/>
      <c r="W29" s="37"/>
      <c r="X29" s="37"/>
      <c r="AC29" s="46"/>
      <c r="AD29" s="55"/>
    </row>
    <row r="30" spans="5:30" ht="13.5">
      <c r="E30" s="127"/>
      <c r="F30" s="131"/>
      <c r="G30" s="132"/>
      <c r="H30" s="132"/>
      <c r="I30" s="132"/>
      <c r="J30" s="133"/>
      <c r="K30" s="135"/>
      <c r="L30" s="136"/>
      <c r="M30" s="138"/>
      <c r="N30" s="158"/>
      <c r="O30" s="159"/>
      <c r="P30" s="159"/>
      <c r="Q30" s="159"/>
      <c r="R30" s="160"/>
      <c r="S30" s="127"/>
      <c r="T30" s="38"/>
      <c r="U30" s="37"/>
      <c r="V30" s="37"/>
      <c r="W30" s="37"/>
      <c r="X30" s="37"/>
      <c r="AC30" s="45" t="s">
        <v>24</v>
      </c>
      <c r="AD30" s="43" t="s">
        <v>11</v>
      </c>
    </row>
    <row r="31" spans="5:30" ht="13.5">
      <c r="E31" s="127">
        <v>3</v>
      </c>
      <c r="F31" s="149" t="s">
        <v>59</v>
      </c>
      <c r="G31" s="150"/>
      <c r="H31" s="150"/>
      <c r="I31" s="150"/>
      <c r="J31" s="151"/>
      <c r="K31" s="152">
        <v>3</v>
      </c>
      <c r="L31" s="153" t="s">
        <v>30</v>
      </c>
      <c r="M31" s="154">
        <v>0</v>
      </c>
      <c r="N31" s="145" t="s">
        <v>62</v>
      </c>
      <c r="O31" s="146"/>
      <c r="P31" s="146"/>
      <c r="Q31" s="146"/>
      <c r="R31" s="147"/>
      <c r="S31" s="148">
        <v>3</v>
      </c>
      <c r="T31" s="24" t="s">
        <v>44</v>
      </c>
      <c r="U31" s="37"/>
      <c r="V31" s="37"/>
      <c r="W31" s="37"/>
      <c r="X31" s="37"/>
      <c r="Y31" s="22"/>
      <c r="AC31" s="46"/>
      <c r="AD31" s="44"/>
    </row>
    <row r="32" spans="5:30" ht="13.5">
      <c r="E32" s="127"/>
      <c r="F32" s="131"/>
      <c r="G32" s="132"/>
      <c r="H32" s="132"/>
      <c r="I32" s="132"/>
      <c r="J32" s="133"/>
      <c r="K32" s="161"/>
      <c r="L32" s="162"/>
      <c r="M32" s="163"/>
      <c r="N32" s="142"/>
      <c r="O32" s="143"/>
      <c r="P32" s="143"/>
      <c r="Q32" s="143"/>
      <c r="R32" s="144"/>
      <c r="S32" s="127"/>
      <c r="T32" s="38"/>
      <c r="U32" s="37"/>
      <c r="V32" s="37"/>
      <c r="W32" s="37"/>
      <c r="X32" s="37"/>
      <c r="Y32" s="22"/>
      <c r="AC32" s="45" t="s">
        <v>25</v>
      </c>
      <c r="AD32" s="43" t="s">
        <v>14</v>
      </c>
    </row>
    <row r="33" spans="5:30" ht="13.5" customHeight="1">
      <c r="E33" s="127">
        <v>4</v>
      </c>
      <c r="F33" s="149" t="s">
        <v>11</v>
      </c>
      <c r="G33" s="150"/>
      <c r="H33" s="150"/>
      <c r="I33" s="150"/>
      <c r="J33" s="151"/>
      <c r="K33" s="152">
        <v>0</v>
      </c>
      <c r="L33" s="153" t="s">
        <v>30</v>
      </c>
      <c r="M33" s="154">
        <v>4</v>
      </c>
      <c r="N33" s="145" t="s">
        <v>5</v>
      </c>
      <c r="O33" s="146"/>
      <c r="P33" s="146"/>
      <c r="Q33" s="146"/>
      <c r="R33" s="147"/>
      <c r="S33" s="127">
        <v>4</v>
      </c>
      <c r="T33" s="39" t="s">
        <v>41</v>
      </c>
      <c r="U33" s="40"/>
      <c r="V33" s="40"/>
      <c r="W33" s="40"/>
      <c r="X33" s="40"/>
      <c r="Y33" s="22"/>
      <c r="Z33" s="22"/>
      <c r="AC33" s="46"/>
      <c r="AD33" s="44"/>
    </row>
    <row r="34" spans="5:30" ht="13.5">
      <c r="E34" s="127"/>
      <c r="F34" s="131"/>
      <c r="G34" s="132"/>
      <c r="H34" s="132"/>
      <c r="I34" s="132"/>
      <c r="J34" s="133"/>
      <c r="K34" s="135"/>
      <c r="L34" s="136"/>
      <c r="M34" s="138"/>
      <c r="N34" s="142"/>
      <c r="O34" s="143"/>
      <c r="P34" s="143"/>
      <c r="Q34" s="143"/>
      <c r="R34" s="144"/>
      <c r="S34" s="127"/>
      <c r="T34" s="39" t="s">
        <v>41</v>
      </c>
      <c r="U34" s="40"/>
      <c r="V34" s="40"/>
      <c r="W34" s="40"/>
      <c r="X34" s="40"/>
      <c r="Y34" s="22"/>
      <c r="Z34" s="22"/>
      <c r="AC34" s="45" t="s">
        <v>26</v>
      </c>
      <c r="AD34" s="43" t="s">
        <v>42</v>
      </c>
    </row>
    <row r="35" spans="5:30" ht="13.5" customHeight="1">
      <c r="E35" s="127">
        <v>5</v>
      </c>
      <c r="F35" s="149" t="s">
        <v>60</v>
      </c>
      <c r="G35" s="150"/>
      <c r="H35" s="150"/>
      <c r="I35" s="150"/>
      <c r="J35" s="151"/>
      <c r="K35" s="152">
        <v>2</v>
      </c>
      <c r="L35" s="153" t="s">
        <v>30</v>
      </c>
      <c r="M35" s="154">
        <v>0</v>
      </c>
      <c r="N35" s="155" t="s">
        <v>61</v>
      </c>
      <c r="O35" s="156"/>
      <c r="P35" s="156"/>
      <c r="Q35" s="156"/>
      <c r="R35" s="157"/>
      <c r="S35" s="127">
        <v>5</v>
      </c>
      <c r="U35" s="22"/>
      <c r="V35" s="22"/>
      <c r="W35" s="22"/>
      <c r="X35" s="22"/>
      <c r="Y35" s="22"/>
      <c r="AC35" s="46"/>
      <c r="AD35" s="44"/>
    </row>
    <row r="36" spans="5:30" ht="13.5">
      <c r="E36" s="164"/>
      <c r="F36" s="165"/>
      <c r="G36" s="166"/>
      <c r="H36" s="166"/>
      <c r="I36" s="166"/>
      <c r="J36" s="167"/>
      <c r="K36" s="168"/>
      <c r="L36" s="169"/>
      <c r="M36" s="170"/>
      <c r="N36" s="171"/>
      <c r="O36" s="172"/>
      <c r="P36" s="172"/>
      <c r="Q36" s="172"/>
      <c r="R36" s="173"/>
      <c r="S36" s="164"/>
      <c r="T36" s="11"/>
      <c r="U36" s="22"/>
      <c r="V36" s="22"/>
      <c r="W36" s="22"/>
      <c r="X36" s="22"/>
      <c r="Y36" s="22"/>
      <c r="AC36" s="59" t="s">
        <v>33</v>
      </c>
      <c r="AD36" s="43" t="s">
        <v>33</v>
      </c>
    </row>
    <row r="37" spans="5:30" ht="13.5">
      <c r="E37" s="127">
        <v>6</v>
      </c>
      <c r="F37" s="175" t="s">
        <v>64</v>
      </c>
      <c r="G37" s="176"/>
      <c r="H37" s="176"/>
      <c r="I37" s="176"/>
      <c r="J37" s="177"/>
      <c r="K37" s="152">
        <v>2</v>
      </c>
      <c r="L37" s="153" t="s">
        <v>30</v>
      </c>
      <c r="M37" s="154">
        <v>1</v>
      </c>
      <c r="N37" s="184" t="s">
        <v>63</v>
      </c>
      <c r="O37" s="185"/>
      <c r="P37" s="185"/>
      <c r="Q37" s="185"/>
      <c r="R37" s="186"/>
      <c r="S37" s="127">
        <v>6</v>
      </c>
      <c r="T37" s="39" t="s">
        <v>35</v>
      </c>
      <c r="U37" s="40"/>
      <c r="V37" s="40"/>
      <c r="W37" s="40"/>
      <c r="X37" s="40"/>
      <c r="Y37" s="22"/>
      <c r="AC37" s="46"/>
      <c r="AD37" s="44"/>
    </row>
    <row r="38" spans="5:30" ht="14.25" thickBot="1">
      <c r="E38" s="174"/>
      <c r="F38" s="178"/>
      <c r="G38" s="179"/>
      <c r="H38" s="179"/>
      <c r="I38" s="179"/>
      <c r="J38" s="180"/>
      <c r="K38" s="181"/>
      <c r="L38" s="182"/>
      <c r="M38" s="183"/>
      <c r="N38" s="187"/>
      <c r="O38" s="188"/>
      <c r="P38" s="188"/>
      <c r="Q38" s="188"/>
      <c r="R38" s="189"/>
      <c r="S38" s="174"/>
      <c r="T38" s="39"/>
      <c r="U38" s="40"/>
      <c r="V38" s="40"/>
      <c r="W38" s="40"/>
      <c r="X38" s="40"/>
      <c r="Y38" s="22"/>
      <c r="AC38" s="3"/>
      <c r="AD38" s="21" t="s">
        <v>46</v>
      </c>
    </row>
    <row r="41" spans="1:17" ht="13.5">
      <c r="A41" s="17"/>
      <c r="Q41" s="1"/>
    </row>
    <row r="42" ht="14.25" customHeight="1"/>
    <row r="50" ht="13.5" customHeight="1"/>
    <row r="56" ht="13.5" customHeight="1"/>
    <row r="60" ht="13.5" customHeight="1"/>
  </sheetData>
  <sheetProtection/>
  <mergeCells count="212">
    <mergeCell ref="S37:S38"/>
    <mergeCell ref="E37:E38"/>
    <mergeCell ref="F37:J38"/>
    <mergeCell ref="K37:K38"/>
    <mergeCell ref="L37:L38"/>
    <mergeCell ref="M37:M38"/>
    <mergeCell ref="N37:R38"/>
    <mergeCell ref="S33:S34"/>
    <mergeCell ref="E35:E36"/>
    <mergeCell ref="F35:J36"/>
    <mergeCell ref="K35:K36"/>
    <mergeCell ref="L35:L36"/>
    <mergeCell ref="M35:M36"/>
    <mergeCell ref="N35:R36"/>
    <mergeCell ref="S35:S36"/>
    <mergeCell ref="E33:E34"/>
    <mergeCell ref="F33:J34"/>
    <mergeCell ref="K33:K34"/>
    <mergeCell ref="L33:L34"/>
    <mergeCell ref="M33:M34"/>
    <mergeCell ref="N33:R34"/>
    <mergeCell ref="S29:S30"/>
    <mergeCell ref="E31:E32"/>
    <mergeCell ref="F31:J32"/>
    <mergeCell ref="K31:K32"/>
    <mergeCell ref="L31:L32"/>
    <mergeCell ref="M31:M32"/>
    <mergeCell ref="N27:R28"/>
    <mergeCell ref="S27:S28"/>
    <mergeCell ref="N31:R32"/>
    <mergeCell ref="S31:S32"/>
    <mergeCell ref="E29:E30"/>
    <mergeCell ref="F29:J30"/>
    <mergeCell ref="K29:K30"/>
    <mergeCell ref="L29:L30"/>
    <mergeCell ref="M29:M30"/>
    <mergeCell ref="N29:R30"/>
    <mergeCell ref="Q22:S23"/>
    <mergeCell ref="W22:W23"/>
    <mergeCell ref="X22:X23"/>
    <mergeCell ref="AD26:AD27"/>
    <mergeCell ref="AC26:AC27"/>
    <mergeCell ref="E27:E28"/>
    <mergeCell ref="F27:J28"/>
    <mergeCell ref="K27:K28"/>
    <mergeCell ref="L27:L28"/>
    <mergeCell ref="M27:M28"/>
    <mergeCell ref="W18:W19"/>
    <mergeCell ref="X18:X19"/>
    <mergeCell ref="Y18:Z19"/>
    <mergeCell ref="W24:W25"/>
    <mergeCell ref="X24:X25"/>
    <mergeCell ref="Y24:Z25"/>
    <mergeCell ref="W20:W21"/>
    <mergeCell ref="X20:X21"/>
    <mergeCell ref="Y20:Z21"/>
    <mergeCell ref="Q8:S9"/>
    <mergeCell ref="Q10:S11"/>
    <mergeCell ref="Q12:S13"/>
    <mergeCell ref="Y22:Z23"/>
    <mergeCell ref="Y15:Z15"/>
    <mergeCell ref="Q16:S17"/>
    <mergeCell ref="W16:W17"/>
    <mergeCell ref="X16:X17"/>
    <mergeCell ref="Y16:Z17"/>
    <mergeCell ref="Q18:S19"/>
    <mergeCell ref="V24:V25"/>
    <mergeCell ref="N15:P15"/>
    <mergeCell ref="N22:P22"/>
    <mergeCell ref="U20:U21"/>
    <mergeCell ref="V20:V21"/>
    <mergeCell ref="V22:V23"/>
    <mergeCell ref="N20:P20"/>
    <mergeCell ref="T20:T21"/>
    <mergeCell ref="N16:P16"/>
    <mergeCell ref="Q20:S21"/>
    <mergeCell ref="A24:A25"/>
    <mergeCell ref="N24:P25"/>
    <mergeCell ref="B24:D24"/>
    <mergeCell ref="E24:G24"/>
    <mergeCell ref="H24:J24"/>
    <mergeCell ref="U22:U23"/>
    <mergeCell ref="K22:M23"/>
    <mergeCell ref="T22:T23"/>
    <mergeCell ref="Q24:S25"/>
    <mergeCell ref="T24:T25"/>
    <mergeCell ref="A20:A21"/>
    <mergeCell ref="B20:D20"/>
    <mergeCell ref="E20:G20"/>
    <mergeCell ref="H20:J21"/>
    <mergeCell ref="K20:M20"/>
    <mergeCell ref="A16:A17"/>
    <mergeCell ref="B16:D17"/>
    <mergeCell ref="E16:G16"/>
    <mergeCell ref="H16:J16"/>
    <mergeCell ref="K16:M16"/>
    <mergeCell ref="A10:A11"/>
    <mergeCell ref="W12:W13"/>
    <mergeCell ref="W4:W5"/>
    <mergeCell ref="W6:W7"/>
    <mergeCell ref="W8:W9"/>
    <mergeCell ref="W10:W11"/>
    <mergeCell ref="A4:A5"/>
    <mergeCell ref="E6:G7"/>
    <mergeCell ref="B10:D10"/>
    <mergeCell ref="E10:G10"/>
    <mergeCell ref="Y12:Z13"/>
    <mergeCell ref="T6:T7"/>
    <mergeCell ref="U10:U11"/>
    <mergeCell ref="X10:X11"/>
    <mergeCell ref="V6:V7"/>
    <mergeCell ref="V10:V11"/>
    <mergeCell ref="V12:V13"/>
    <mergeCell ref="X12:X13"/>
    <mergeCell ref="Y8:Z9"/>
    <mergeCell ref="U12:U13"/>
    <mergeCell ref="Y3:Z3"/>
    <mergeCell ref="Y4:Z5"/>
    <mergeCell ref="H4:J4"/>
    <mergeCell ref="K4:M4"/>
    <mergeCell ref="N4:P4"/>
    <mergeCell ref="V4:V5"/>
    <mergeCell ref="U4:U5"/>
    <mergeCell ref="N3:P3"/>
    <mergeCell ref="T4:T5"/>
    <mergeCell ref="Q3:S3"/>
    <mergeCell ref="V8:V9"/>
    <mergeCell ref="X8:X9"/>
    <mergeCell ref="H3:J3"/>
    <mergeCell ref="K3:M3"/>
    <mergeCell ref="H8:J9"/>
    <mergeCell ref="T8:T9"/>
    <mergeCell ref="K8:M8"/>
    <mergeCell ref="N6:P6"/>
    <mergeCell ref="Q4:S5"/>
    <mergeCell ref="Q6:S7"/>
    <mergeCell ref="H10:J10"/>
    <mergeCell ref="B4:D5"/>
    <mergeCell ref="Y6:Z7"/>
    <mergeCell ref="Y10:Z11"/>
    <mergeCell ref="T10:T11"/>
    <mergeCell ref="N10:P10"/>
    <mergeCell ref="K10:M11"/>
    <mergeCell ref="K6:M6"/>
    <mergeCell ref="X4:X5"/>
    <mergeCell ref="X6:X7"/>
    <mergeCell ref="A22:A23"/>
    <mergeCell ref="A14:G14"/>
    <mergeCell ref="B12:D12"/>
    <mergeCell ref="E12:G12"/>
    <mergeCell ref="H12:J12"/>
    <mergeCell ref="K12:M12"/>
    <mergeCell ref="B15:D15"/>
    <mergeCell ref="E15:G15"/>
    <mergeCell ref="H15:J15"/>
    <mergeCell ref="K15:M15"/>
    <mergeCell ref="T18:T19"/>
    <mergeCell ref="T16:T17"/>
    <mergeCell ref="A12:A13"/>
    <mergeCell ref="B22:D22"/>
    <mergeCell ref="E22:G22"/>
    <mergeCell ref="H22:J22"/>
    <mergeCell ref="A18:A19"/>
    <mergeCell ref="B18:D18"/>
    <mergeCell ref="E18:G19"/>
    <mergeCell ref="H18:J18"/>
    <mergeCell ref="A8:A9"/>
    <mergeCell ref="A6:A7"/>
    <mergeCell ref="T12:T13"/>
    <mergeCell ref="U8:U9"/>
    <mergeCell ref="K18:M18"/>
    <mergeCell ref="N18:P18"/>
    <mergeCell ref="U6:U7"/>
    <mergeCell ref="N12:P13"/>
    <mergeCell ref="Q15:S15"/>
    <mergeCell ref="N8:P8"/>
    <mergeCell ref="V16:V17"/>
    <mergeCell ref="U24:U25"/>
    <mergeCell ref="A2:G2"/>
    <mergeCell ref="E4:G4"/>
    <mergeCell ref="B6:D6"/>
    <mergeCell ref="H6:J6"/>
    <mergeCell ref="B8:D8"/>
    <mergeCell ref="E8:G8"/>
    <mergeCell ref="B3:D3"/>
    <mergeCell ref="E3:G3"/>
    <mergeCell ref="AD36:AD37"/>
    <mergeCell ref="AC16:AC17"/>
    <mergeCell ref="AC18:AC19"/>
    <mergeCell ref="AC20:AC21"/>
    <mergeCell ref="AC22:AC23"/>
    <mergeCell ref="AC24:AC25"/>
    <mergeCell ref="AC36:AC37"/>
    <mergeCell ref="AD16:AD17"/>
    <mergeCell ref="AD18:AD19"/>
    <mergeCell ref="AD20:AD21"/>
    <mergeCell ref="AD22:AD23"/>
    <mergeCell ref="AD24:AD25"/>
    <mergeCell ref="AD30:AD31"/>
    <mergeCell ref="AC30:AC31"/>
    <mergeCell ref="AC28:AC29"/>
    <mergeCell ref="AD28:AD29"/>
    <mergeCell ref="A1:AD1"/>
    <mergeCell ref="AD32:AD33"/>
    <mergeCell ref="AD34:AD35"/>
    <mergeCell ref="AC32:AC33"/>
    <mergeCell ref="AC15:AD15"/>
    <mergeCell ref="AC34:AC35"/>
    <mergeCell ref="K24:M24"/>
    <mergeCell ref="U18:U19"/>
    <mergeCell ref="V18:V19"/>
    <mergeCell ref="U16:U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0">
      <selection activeCell="A35" sqref="A35"/>
    </sheetView>
  </sheetViews>
  <sheetFormatPr defaultColWidth="9.00390625" defaultRowHeight="13.5"/>
  <cols>
    <col min="2" max="16" width="4.50390625" style="0" customWidth="1"/>
    <col min="17" max="19" width="3.375" style="0" customWidth="1"/>
    <col min="23" max="24" width="5.50390625" style="0" customWidth="1"/>
  </cols>
  <sheetData>
    <row r="1" spans="1:7" ht="13.5">
      <c r="A1" s="35"/>
      <c r="B1" s="35"/>
      <c r="C1" s="35"/>
      <c r="D1" s="35"/>
      <c r="E1" s="35"/>
      <c r="F1" s="35"/>
      <c r="G1" s="35"/>
    </row>
    <row r="2" spans="1:16" ht="14.25" thickBot="1">
      <c r="A2" s="190" t="s">
        <v>8</v>
      </c>
      <c r="B2" s="190"/>
      <c r="C2" s="190"/>
      <c r="D2" s="190"/>
      <c r="E2" s="190"/>
      <c r="F2" s="190"/>
      <c r="G2" s="190"/>
      <c r="H2" s="3"/>
      <c r="I2" s="3"/>
      <c r="J2" s="3"/>
      <c r="K2" s="3"/>
      <c r="L2" s="3"/>
      <c r="M2" s="3"/>
      <c r="N2" s="1"/>
      <c r="O2" s="1"/>
      <c r="P2" s="1"/>
    </row>
    <row r="3" spans="1:24" ht="14.25" thickBot="1">
      <c r="A3" s="9"/>
      <c r="B3" s="67" t="s">
        <v>11</v>
      </c>
      <c r="C3" s="68"/>
      <c r="D3" s="68"/>
      <c r="E3" s="91" t="s">
        <v>10</v>
      </c>
      <c r="F3" s="70"/>
      <c r="G3" s="71"/>
      <c r="H3" s="91" t="s">
        <v>13</v>
      </c>
      <c r="I3" s="70"/>
      <c r="J3" s="71"/>
      <c r="K3" s="91" t="s">
        <v>32</v>
      </c>
      <c r="L3" s="70"/>
      <c r="M3" s="71"/>
      <c r="N3" s="110" t="s">
        <v>14</v>
      </c>
      <c r="O3" s="68"/>
      <c r="P3" s="111"/>
      <c r="Q3" s="80" t="s">
        <v>29</v>
      </c>
      <c r="R3" s="81"/>
      <c r="S3" s="81"/>
      <c r="T3" s="7" t="s">
        <v>0</v>
      </c>
      <c r="U3" s="7" t="s">
        <v>1</v>
      </c>
      <c r="V3" s="7" t="s">
        <v>3</v>
      </c>
      <c r="W3" s="69" t="s">
        <v>7</v>
      </c>
      <c r="X3" s="201"/>
    </row>
    <row r="4" spans="1:24" ht="14.25" thickTop="1">
      <c r="A4" s="118" t="s">
        <v>11</v>
      </c>
      <c r="B4" s="92"/>
      <c r="C4" s="88"/>
      <c r="D4" s="88"/>
      <c r="E4" s="63" t="s">
        <v>33</v>
      </c>
      <c r="F4" s="64"/>
      <c r="G4" s="65"/>
      <c r="H4" s="63" t="s">
        <v>36</v>
      </c>
      <c r="I4" s="64"/>
      <c r="J4" s="65"/>
      <c r="K4" s="63" t="s">
        <v>33</v>
      </c>
      <c r="L4" s="64"/>
      <c r="M4" s="65"/>
      <c r="N4" s="63" t="s">
        <v>33</v>
      </c>
      <c r="O4" s="64"/>
      <c r="P4" s="109"/>
      <c r="Q4" s="193" t="s">
        <v>33</v>
      </c>
      <c r="R4" s="194"/>
      <c r="S4" s="194"/>
      <c r="T4" s="195" t="s">
        <v>36</v>
      </c>
      <c r="U4" s="197" t="s">
        <v>36</v>
      </c>
      <c r="V4" s="197" t="s">
        <v>33</v>
      </c>
      <c r="W4" s="107" t="s">
        <v>33</v>
      </c>
      <c r="X4" s="108"/>
    </row>
    <row r="5" spans="1:24" ht="13.5">
      <c r="A5" s="73"/>
      <c r="B5" s="92"/>
      <c r="C5" s="88"/>
      <c r="D5" s="88"/>
      <c r="E5" s="23" t="s">
        <v>33</v>
      </c>
      <c r="F5" s="14" t="s">
        <v>30</v>
      </c>
      <c r="G5" s="29" t="s">
        <v>33</v>
      </c>
      <c r="H5" s="23" t="s">
        <v>33</v>
      </c>
      <c r="I5" s="14" t="s">
        <v>30</v>
      </c>
      <c r="J5" s="29" t="s">
        <v>33</v>
      </c>
      <c r="K5" s="23" t="s">
        <v>33</v>
      </c>
      <c r="L5" s="14" t="s">
        <v>30</v>
      </c>
      <c r="M5" s="14" t="s">
        <v>33</v>
      </c>
      <c r="N5" s="23" t="s">
        <v>33</v>
      </c>
      <c r="O5" s="14" t="s">
        <v>30</v>
      </c>
      <c r="P5" s="30" t="s">
        <v>33</v>
      </c>
      <c r="Q5" s="131"/>
      <c r="R5" s="132"/>
      <c r="S5" s="132"/>
      <c r="T5" s="196"/>
      <c r="U5" s="196"/>
      <c r="V5" s="196"/>
      <c r="W5" s="95"/>
      <c r="X5" s="94"/>
    </row>
    <row r="6" spans="1:24" ht="13.5">
      <c r="A6" s="191" t="s">
        <v>10</v>
      </c>
      <c r="B6" s="66" t="s">
        <v>33</v>
      </c>
      <c r="C6" s="50"/>
      <c r="D6" s="51"/>
      <c r="E6" s="74"/>
      <c r="F6" s="75"/>
      <c r="G6" s="86"/>
      <c r="H6" s="49" t="s">
        <v>33</v>
      </c>
      <c r="I6" s="50"/>
      <c r="J6" s="51"/>
      <c r="K6" s="49" t="s">
        <v>33</v>
      </c>
      <c r="L6" s="50"/>
      <c r="M6" s="51"/>
      <c r="N6" s="49" t="s">
        <v>33</v>
      </c>
      <c r="O6" s="50"/>
      <c r="P6" s="82"/>
      <c r="Q6" s="149" t="s">
        <v>33</v>
      </c>
      <c r="R6" s="150"/>
      <c r="S6" s="150"/>
      <c r="T6" s="198" t="s">
        <v>33</v>
      </c>
      <c r="U6" s="198" t="s">
        <v>36</v>
      </c>
      <c r="V6" s="198" t="s">
        <v>36</v>
      </c>
      <c r="W6" s="93" t="s">
        <v>33</v>
      </c>
      <c r="X6" s="94"/>
    </row>
    <row r="7" spans="1:24" ht="13.5">
      <c r="A7" s="73"/>
      <c r="B7" s="24" t="s">
        <v>33</v>
      </c>
      <c r="C7" s="14" t="s">
        <v>30</v>
      </c>
      <c r="D7" s="14" t="s">
        <v>33</v>
      </c>
      <c r="E7" s="87"/>
      <c r="F7" s="88"/>
      <c r="G7" s="89"/>
      <c r="H7" s="23" t="s">
        <v>33</v>
      </c>
      <c r="I7" s="14" t="s">
        <v>30</v>
      </c>
      <c r="J7" s="29" t="s">
        <v>33</v>
      </c>
      <c r="K7" s="23" t="s">
        <v>33</v>
      </c>
      <c r="L7" s="14" t="s">
        <v>30</v>
      </c>
      <c r="M7" s="14" t="s">
        <v>33</v>
      </c>
      <c r="N7" s="23" t="s">
        <v>33</v>
      </c>
      <c r="O7" s="14" t="s">
        <v>30</v>
      </c>
      <c r="P7" s="30" t="s">
        <v>33</v>
      </c>
      <c r="Q7" s="131"/>
      <c r="R7" s="132"/>
      <c r="S7" s="132"/>
      <c r="T7" s="196"/>
      <c r="U7" s="196"/>
      <c r="V7" s="196"/>
      <c r="W7" s="95"/>
      <c r="X7" s="94"/>
    </row>
    <row r="8" spans="1:24" ht="13.5">
      <c r="A8" s="191" t="s">
        <v>13</v>
      </c>
      <c r="B8" s="66" t="s">
        <v>33</v>
      </c>
      <c r="C8" s="50"/>
      <c r="D8" s="51"/>
      <c r="E8" s="49" t="s">
        <v>33</v>
      </c>
      <c r="F8" s="50"/>
      <c r="G8" s="51"/>
      <c r="H8" s="74"/>
      <c r="I8" s="75"/>
      <c r="J8" s="86"/>
      <c r="K8" s="49" t="s">
        <v>34</v>
      </c>
      <c r="L8" s="50"/>
      <c r="M8" s="51"/>
      <c r="N8" s="49" t="s">
        <v>33</v>
      </c>
      <c r="O8" s="50"/>
      <c r="P8" s="82"/>
      <c r="Q8" s="149" t="s">
        <v>33</v>
      </c>
      <c r="R8" s="150"/>
      <c r="S8" s="150"/>
      <c r="T8" s="198" t="s">
        <v>36</v>
      </c>
      <c r="U8" s="198" t="s">
        <v>36</v>
      </c>
      <c r="V8" s="198" t="s">
        <v>36</v>
      </c>
      <c r="W8" s="96" t="s">
        <v>33</v>
      </c>
      <c r="X8" s="94"/>
    </row>
    <row r="9" spans="1:24" ht="13.5">
      <c r="A9" s="192"/>
      <c r="B9" s="24" t="s">
        <v>33</v>
      </c>
      <c r="C9" s="14" t="s">
        <v>30</v>
      </c>
      <c r="D9" s="14" t="s">
        <v>33</v>
      </c>
      <c r="E9" s="23" t="s">
        <v>33</v>
      </c>
      <c r="F9" s="14" t="s">
        <v>30</v>
      </c>
      <c r="G9" s="29" t="s">
        <v>33</v>
      </c>
      <c r="H9" s="87"/>
      <c r="I9" s="88"/>
      <c r="J9" s="89"/>
      <c r="K9" s="32" t="s">
        <v>33</v>
      </c>
      <c r="L9" s="14" t="s">
        <v>30</v>
      </c>
      <c r="M9" s="14" t="s">
        <v>33</v>
      </c>
      <c r="N9" s="23" t="s">
        <v>33</v>
      </c>
      <c r="O9" s="14" t="s">
        <v>30</v>
      </c>
      <c r="P9" s="30" t="s">
        <v>33</v>
      </c>
      <c r="Q9" s="131"/>
      <c r="R9" s="132"/>
      <c r="S9" s="132"/>
      <c r="T9" s="196"/>
      <c r="U9" s="196"/>
      <c r="V9" s="196"/>
      <c r="W9" s="95"/>
      <c r="X9" s="94"/>
    </row>
    <row r="10" spans="1:24" ht="13.5">
      <c r="A10" s="72" t="s">
        <v>32</v>
      </c>
      <c r="B10" s="66" t="s">
        <v>33</v>
      </c>
      <c r="C10" s="50"/>
      <c r="D10" s="51"/>
      <c r="E10" s="49" t="s">
        <v>33</v>
      </c>
      <c r="F10" s="50"/>
      <c r="G10" s="51"/>
      <c r="H10" s="49" t="s">
        <v>34</v>
      </c>
      <c r="I10" s="50"/>
      <c r="J10" s="51"/>
      <c r="K10" s="74"/>
      <c r="L10" s="75"/>
      <c r="M10" s="75"/>
      <c r="N10" s="49" t="s">
        <v>34</v>
      </c>
      <c r="O10" s="50"/>
      <c r="P10" s="82"/>
      <c r="Q10" s="149" t="s">
        <v>33</v>
      </c>
      <c r="R10" s="150"/>
      <c r="S10" s="150"/>
      <c r="T10" s="198" t="s">
        <v>36</v>
      </c>
      <c r="U10" s="198" t="s">
        <v>36</v>
      </c>
      <c r="V10" s="198" t="s">
        <v>36</v>
      </c>
      <c r="W10" s="96" t="s">
        <v>36</v>
      </c>
      <c r="X10" s="94"/>
    </row>
    <row r="11" spans="1:24" ht="13.5">
      <c r="A11" s="73"/>
      <c r="B11" s="24" t="s">
        <v>33</v>
      </c>
      <c r="C11" s="14" t="s">
        <v>30</v>
      </c>
      <c r="D11" s="29" t="s">
        <v>33</v>
      </c>
      <c r="E11" s="23" t="s">
        <v>33</v>
      </c>
      <c r="F11" s="14" t="s">
        <v>30</v>
      </c>
      <c r="G11" s="29" t="s">
        <v>33</v>
      </c>
      <c r="H11" s="23" t="s">
        <v>33</v>
      </c>
      <c r="I11" s="14" t="s">
        <v>30</v>
      </c>
      <c r="J11" s="33" t="s">
        <v>33</v>
      </c>
      <c r="K11" s="87"/>
      <c r="L11" s="88"/>
      <c r="M11" s="88"/>
      <c r="N11" s="23" t="s">
        <v>33</v>
      </c>
      <c r="O11" s="14" t="s">
        <v>30</v>
      </c>
      <c r="P11" s="30" t="s">
        <v>33</v>
      </c>
      <c r="Q11" s="131"/>
      <c r="R11" s="132"/>
      <c r="S11" s="132"/>
      <c r="T11" s="196"/>
      <c r="U11" s="196"/>
      <c r="V11" s="196"/>
      <c r="W11" s="95"/>
      <c r="X11" s="94"/>
    </row>
    <row r="12" spans="1:24" ht="13.5">
      <c r="A12" s="72" t="s">
        <v>14</v>
      </c>
      <c r="B12" s="66" t="s">
        <v>33</v>
      </c>
      <c r="C12" s="50"/>
      <c r="D12" s="51"/>
      <c r="E12" s="49" t="s">
        <v>33</v>
      </c>
      <c r="F12" s="50"/>
      <c r="G12" s="51"/>
      <c r="H12" s="49" t="s">
        <v>33</v>
      </c>
      <c r="I12" s="50"/>
      <c r="J12" s="51"/>
      <c r="K12" s="49" t="s">
        <v>34</v>
      </c>
      <c r="L12" s="50"/>
      <c r="M12" s="51"/>
      <c r="N12" s="74"/>
      <c r="O12" s="75"/>
      <c r="P12" s="76"/>
      <c r="Q12" s="149" t="s">
        <v>33</v>
      </c>
      <c r="R12" s="150"/>
      <c r="S12" s="150"/>
      <c r="T12" s="198" t="s">
        <v>33</v>
      </c>
      <c r="U12" s="198" t="s">
        <v>36</v>
      </c>
      <c r="V12" s="198" t="s">
        <v>36</v>
      </c>
      <c r="W12" s="96" t="s">
        <v>33</v>
      </c>
      <c r="X12" s="94"/>
    </row>
    <row r="13" spans="1:24" ht="14.25" thickBot="1">
      <c r="A13" s="84"/>
      <c r="B13" s="34" t="s">
        <v>33</v>
      </c>
      <c r="C13" s="15" t="s">
        <v>30</v>
      </c>
      <c r="D13" s="26" t="s">
        <v>36</v>
      </c>
      <c r="E13" s="27" t="s">
        <v>36</v>
      </c>
      <c r="F13" s="15" t="s">
        <v>30</v>
      </c>
      <c r="G13" s="26" t="s">
        <v>33</v>
      </c>
      <c r="H13" s="27" t="s">
        <v>36</v>
      </c>
      <c r="I13" s="15" t="s">
        <v>30</v>
      </c>
      <c r="J13" s="26" t="s">
        <v>36</v>
      </c>
      <c r="K13" s="27" t="s">
        <v>33</v>
      </c>
      <c r="L13" s="15" t="s">
        <v>30</v>
      </c>
      <c r="M13" s="26" t="s">
        <v>33</v>
      </c>
      <c r="N13" s="77"/>
      <c r="O13" s="78"/>
      <c r="P13" s="79"/>
      <c r="Q13" s="199"/>
      <c r="R13" s="190"/>
      <c r="S13" s="190"/>
      <c r="T13" s="200"/>
      <c r="U13" s="200"/>
      <c r="V13" s="200"/>
      <c r="W13" s="112"/>
      <c r="X13" s="113"/>
    </row>
    <row r="14" spans="1:16" ht="13.5">
      <c r="A14" s="36"/>
      <c r="B14" s="25"/>
      <c r="C14" s="25"/>
      <c r="D14" s="25"/>
      <c r="E14" s="25"/>
      <c r="F14" s="25"/>
      <c r="G14" s="25"/>
      <c r="H14" s="14"/>
      <c r="I14" s="14"/>
      <c r="J14" s="14"/>
      <c r="K14" s="14"/>
      <c r="L14" s="14"/>
      <c r="M14" s="14"/>
      <c r="N14" s="3"/>
      <c r="O14" s="3"/>
      <c r="P14" s="3"/>
    </row>
    <row r="15" spans="1:16" ht="14.25" thickBot="1">
      <c r="A15" s="190" t="s">
        <v>18</v>
      </c>
      <c r="B15" s="190"/>
      <c r="C15" s="190"/>
      <c r="D15" s="190"/>
      <c r="E15" s="190"/>
      <c r="F15" s="190"/>
      <c r="G15" s="190"/>
      <c r="H15" s="3"/>
      <c r="I15" s="3"/>
      <c r="J15" s="3"/>
      <c r="K15" s="3"/>
      <c r="L15" s="3"/>
      <c r="M15" s="3"/>
      <c r="N15" s="1"/>
      <c r="O15" s="1"/>
      <c r="P15" s="1"/>
    </row>
    <row r="16" spans="1:24" ht="14.25" thickBot="1">
      <c r="A16" s="9"/>
      <c r="B16" s="67" t="s">
        <v>4</v>
      </c>
      <c r="C16" s="68"/>
      <c r="D16" s="68"/>
      <c r="E16" s="91" t="s">
        <v>12</v>
      </c>
      <c r="F16" s="70"/>
      <c r="G16" s="71"/>
      <c r="H16" s="91" t="s">
        <v>5</v>
      </c>
      <c r="I16" s="70"/>
      <c r="J16" s="71"/>
      <c r="K16" s="91" t="s">
        <v>38</v>
      </c>
      <c r="L16" s="70"/>
      <c r="M16" s="71"/>
      <c r="N16" s="110" t="s">
        <v>39</v>
      </c>
      <c r="O16" s="68"/>
      <c r="P16" s="111"/>
      <c r="Q16" s="80" t="s">
        <v>29</v>
      </c>
      <c r="R16" s="81"/>
      <c r="S16" s="81"/>
      <c r="T16" s="7" t="s">
        <v>0</v>
      </c>
      <c r="U16" s="7" t="s">
        <v>1</v>
      </c>
      <c r="V16" s="7" t="s">
        <v>3</v>
      </c>
      <c r="W16" s="69" t="s">
        <v>7</v>
      </c>
      <c r="X16" s="201"/>
    </row>
    <row r="17" spans="1:24" ht="14.25" thickTop="1">
      <c r="A17" s="118" t="s">
        <v>4</v>
      </c>
      <c r="B17" s="92"/>
      <c r="C17" s="88"/>
      <c r="D17" s="88"/>
      <c r="E17" s="63" t="s">
        <v>35</v>
      </c>
      <c r="F17" s="64"/>
      <c r="G17" s="65"/>
      <c r="H17" s="63" t="s">
        <v>36</v>
      </c>
      <c r="I17" s="64"/>
      <c r="J17" s="65"/>
      <c r="K17" s="63" t="s">
        <v>36</v>
      </c>
      <c r="L17" s="64"/>
      <c r="M17" s="65"/>
      <c r="N17" s="63" t="s">
        <v>36</v>
      </c>
      <c r="O17" s="64"/>
      <c r="P17" s="109"/>
      <c r="Q17" s="193" t="s">
        <v>33</v>
      </c>
      <c r="R17" s="194"/>
      <c r="S17" s="194"/>
      <c r="T17" s="195" t="s">
        <v>33</v>
      </c>
      <c r="U17" s="197" t="s">
        <v>33</v>
      </c>
      <c r="V17" s="197" t="s">
        <v>33</v>
      </c>
      <c r="W17" s="202"/>
      <c r="X17" s="108"/>
    </row>
    <row r="18" spans="1:24" ht="13.5">
      <c r="A18" s="73"/>
      <c r="B18" s="92"/>
      <c r="C18" s="88"/>
      <c r="D18" s="88"/>
      <c r="E18" s="23" t="s">
        <v>33</v>
      </c>
      <c r="F18" s="14" t="s">
        <v>30</v>
      </c>
      <c r="G18" s="29" t="s">
        <v>33</v>
      </c>
      <c r="H18" s="23" t="s">
        <v>36</v>
      </c>
      <c r="I18" s="14" t="s">
        <v>30</v>
      </c>
      <c r="J18" s="29" t="s">
        <v>36</v>
      </c>
      <c r="K18" s="23" t="s">
        <v>36</v>
      </c>
      <c r="L18" s="14" t="s">
        <v>30</v>
      </c>
      <c r="M18" s="14" t="s">
        <v>36</v>
      </c>
      <c r="N18" s="23" t="s">
        <v>36</v>
      </c>
      <c r="O18" s="14" t="s">
        <v>30</v>
      </c>
      <c r="P18" s="30" t="s">
        <v>36</v>
      </c>
      <c r="Q18" s="131"/>
      <c r="R18" s="132"/>
      <c r="S18" s="132"/>
      <c r="T18" s="196"/>
      <c r="U18" s="196"/>
      <c r="V18" s="196"/>
      <c r="W18" s="95"/>
      <c r="X18" s="94"/>
    </row>
    <row r="19" spans="1:24" ht="13.5">
      <c r="A19" s="72" t="s">
        <v>12</v>
      </c>
      <c r="B19" s="66" t="s">
        <v>35</v>
      </c>
      <c r="C19" s="50"/>
      <c r="D19" s="51"/>
      <c r="E19" s="74"/>
      <c r="F19" s="75"/>
      <c r="G19" s="86"/>
      <c r="H19" s="49" t="s">
        <v>36</v>
      </c>
      <c r="I19" s="50"/>
      <c r="J19" s="51"/>
      <c r="K19" s="49" t="s">
        <v>36</v>
      </c>
      <c r="L19" s="50"/>
      <c r="M19" s="51"/>
      <c r="N19" s="49" t="s">
        <v>36</v>
      </c>
      <c r="O19" s="50"/>
      <c r="P19" s="82"/>
      <c r="Q19" s="149" t="s">
        <v>36</v>
      </c>
      <c r="R19" s="150"/>
      <c r="S19" s="150"/>
      <c r="T19" s="198" t="s">
        <v>33</v>
      </c>
      <c r="U19" s="198" t="s">
        <v>36</v>
      </c>
      <c r="V19" s="198" t="s">
        <v>36</v>
      </c>
      <c r="W19" s="93" t="s">
        <v>33</v>
      </c>
      <c r="X19" s="94"/>
    </row>
    <row r="20" spans="1:24" ht="13.5">
      <c r="A20" s="73"/>
      <c r="B20" s="24" t="s">
        <v>33</v>
      </c>
      <c r="C20" s="14" t="s">
        <v>30</v>
      </c>
      <c r="D20" s="14" t="s">
        <v>33</v>
      </c>
      <c r="E20" s="87"/>
      <c r="F20" s="88"/>
      <c r="G20" s="89"/>
      <c r="H20" s="23" t="s">
        <v>36</v>
      </c>
      <c r="I20" s="14" t="s">
        <v>30</v>
      </c>
      <c r="J20" s="29" t="s">
        <v>36</v>
      </c>
      <c r="K20" s="23" t="s">
        <v>36</v>
      </c>
      <c r="L20" s="14" t="s">
        <v>30</v>
      </c>
      <c r="M20" s="14" t="s">
        <v>36</v>
      </c>
      <c r="N20" s="23" t="s">
        <v>36</v>
      </c>
      <c r="O20" s="14" t="s">
        <v>30</v>
      </c>
      <c r="P20" s="30" t="s">
        <v>36</v>
      </c>
      <c r="Q20" s="131"/>
      <c r="R20" s="132"/>
      <c r="S20" s="132"/>
      <c r="T20" s="196"/>
      <c r="U20" s="196"/>
      <c r="V20" s="196"/>
      <c r="W20" s="95"/>
      <c r="X20" s="94"/>
    </row>
    <row r="21" spans="1:24" ht="13.5">
      <c r="A21" s="72" t="s">
        <v>5</v>
      </c>
      <c r="B21" s="66" t="s">
        <v>33</v>
      </c>
      <c r="C21" s="50"/>
      <c r="D21" s="51"/>
      <c r="E21" s="49" t="s">
        <v>36</v>
      </c>
      <c r="F21" s="50"/>
      <c r="G21" s="51"/>
      <c r="H21" s="74"/>
      <c r="I21" s="75"/>
      <c r="J21" s="86"/>
      <c r="K21" s="49" t="s">
        <v>35</v>
      </c>
      <c r="L21" s="50"/>
      <c r="M21" s="51"/>
      <c r="N21" s="49" t="s">
        <v>36</v>
      </c>
      <c r="O21" s="50"/>
      <c r="P21" s="82"/>
      <c r="Q21" s="149" t="s">
        <v>36</v>
      </c>
      <c r="R21" s="150"/>
      <c r="S21" s="150"/>
      <c r="T21" s="198" t="s">
        <v>33</v>
      </c>
      <c r="U21" s="198" t="s">
        <v>36</v>
      </c>
      <c r="V21" s="198" t="s">
        <v>36</v>
      </c>
      <c r="W21" s="96" t="s">
        <v>33</v>
      </c>
      <c r="X21" s="94"/>
    </row>
    <row r="22" spans="1:24" ht="13.5">
      <c r="A22" s="73"/>
      <c r="B22" s="24" t="s">
        <v>36</v>
      </c>
      <c r="C22" s="14" t="s">
        <v>30</v>
      </c>
      <c r="D22" s="14" t="s">
        <v>36</v>
      </c>
      <c r="E22" s="23" t="s">
        <v>36</v>
      </c>
      <c r="F22" s="14" t="s">
        <v>30</v>
      </c>
      <c r="G22" s="29" t="s">
        <v>36</v>
      </c>
      <c r="H22" s="87"/>
      <c r="I22" s="88"/>
      <c r="J22" s="89"/>
      <c r="K22" s="23" t="s">
        <v>33</v>
      </c>
      <c r="L22" s="14" t="s">
        <v>30</v>
      </c>
      <c r="M22" s="14" t="s">
        <v>33</v>
      </c>
      <c r="N22" s="23" t="s">
        <v>36</v>
      </c>
      <c r="O22" s="14" t="s">
        <v>30</v>
      </c>
      <c r="P22" s="30" t="s">
        <v>36</v>
      </c>
      <c r="Q22" s="131"/>
      <c r="R22" s="132"/>
      <c r="S22" s="132"/>
      <c r="T22" s="196"/>
      <c r="U22" s="196"/>
      <c r="V22" s="196"/>
      <c r="W22" s="95"/>
      <c r="X22" s="94"/>
    </row>
    <row r="23" spans="1:24" ht="13.5">
      <c r="A23" s="72" t="s">
        <v>6</v>
      </c>
      <c r="B23" s="66" t="s">
        <v>36</v>
      </c>
      <c r="C23" s="50"/>
      <c r="D23" s="51"/>
      <c r="E23" s="49" t="s">
        <v>36</v>
      </c>
      <c r="F23" s="50"/>
      <c r="G23" s="51"/>
      <c r="H23" s="49" t="s">
        <v>35</v>
      </c>
      <c r="I23" s="50"/>
      <c r="J23" s="51"/>
      <c r="K23" s="74"/>
      <c r="L23" s="75"/>
      <c r="M23" s="75"/>
      <c r="N23" s="49" t="s">
        <v>34</v>
      </c>
      <c r="O23" s="50"/>
      <c r="P23" s="82"/>
      <c r="Q23" s="149" t="s">
        <v>36</v>
      </c>
      <c r="R23" s="150"/>
      <c r="S23" s="150"/>
      <c r="T23" s="198" t="s">
        <v>33</v>
      </c>
      <c r="U23" s="198" t="s">
        <v>36</v>
      </c>
      <c r="V23" s="198" t="s">
        <v>36</v>
      </c>
      <c r="W23" s="96" t="s">
        <v>33</v>
      </c>
      <c r="X23" s="94"/>
    </row>
    <row r="24" spans="1:24" ht="13.5">
      <c r="A24" s="73"/>
      <c r="B24" s="24" t="s">
        <v>33</v>
      </c>
      <c r="C24" s="14" t="s">
        <v>30</v>
      </c>
      <c r="D24" s="29" t="s">
        <v>33</v>
      </c>
      <c r="E24" s="23" t="s">
        <v>33</v>
      </c>
      <c r="F24" s="14" t="s">
        <v>30</v>
      </c>
      <c r="G24" s="29" t="s">
        <v>33</v>
      </c>
      <c r="H24" s="23" t="s">
        <v>33</v>
      </c>
      <c r="I24" s="14" t="s">
        <v>30</v>
      </c>
      <c r="J24" s="29" t="s">
        <v>33</v>
      </c>
      <c r="K24" s="87"/>
      <c r="L24" s="88"/>
      <c r="M24" s="88"/>
      <c r="N24" s="23" t="s">
        <v>33</v>
      </c>
      <c r="O24" s="14" t="s">
        <v>30</v>
      </c>
      <c r="P24" s="30" t="s">
        <v>33</v>
      </c>
      <c r="Q24" s="131"/>
      <c r="R24" s="132"/>
      <c r="S24" s="132"/>
      <c r="T24" s="196"/>
      <c r="U24" s="196"/>
      <c r="V24" s="196"/>
      <c r="W24" s="95"/>
      <c r="X24" s="94"/>
    </row>
    <row r="25" spans="1:24" ht="13.5">
      <c r="A25" s="72" t="s">
        <v>39</v>
      </c>
      <c r="B25" s="66" t="s">
        <v>33</v>
      </c>
      <c r="C25" s="50"/>
      <c r="D25" s="51"/>
      <c r="E25" s="49" t="s">
        <v>37</v>
      </c>
      <c r="F25" s="50"/>
      <c r="G25" s="51"/>
      <c r="H25" s="49" t="s">
        <v>33</v>
      </c>
      <c r="I25" s="50"/>
      <c r="J25" s="51"/>
      <c r="K25" s="49" t="s">
        <v>35</v>
      </c>
      <c r="L25" s="50"/>
      <c r="M25" s="51"/>
      <c r="N25" s="74"/>
      <c r="O25" s="75"/>
      <c r="P25" s="76"/>
      <c r="Q25" s="149" t="s">
        <v>33</v>
      </c>
      <c r="R25" s="150"/>
      <c r="S25" s="150"/>
      <c r="T25" s="198" t="s">
        <v>36</v>
      </c>
      <c r="U25" s="198" t="s">
        <v>36</v>
      </c>
      <c r="V25" s="198" t="s">
        <v>36</v>
      </c>
      <c r="W25" s="96" t="s">
        <v>33</v>
      </c>
      <c r="X25" s="94"/>
    </row>
    <row r="26" spans="1:24" ht="14.25" thickBot="1">
      <c r="A26" s="84"/>
      <c r="B26" s="34" t="s">
        <v>33</v>
      </c>
      <c r="C26" s="15" t="s">
        <v>30</v>
      </c>
      <c r="D26" s="26" t="s">
        <v>33</v>
      </c>
      <c r="E26" s="27" t="s">
        <v>33</v>
      </c>
      <c r="F26" s="15" t="s">
        <v>30</v>
      </c>
      <c r="G26" s="26" t="s">
        <v>33</v>
      </c>
      <c r="H26" s="27" t="s">
        <v>33</v>
      </c>
      <c r="I26" s="15" t="s">
        <v>30</v>
      </c>
      <c r="J26" s="26" t="s">
        <v>33</v>
      </c>
      <c r="K26" s="27" t="s">
        <v>33</v>
      </c>
      <c r="L26" s="15" t="s">
        <v>30</v>
      </c>
      <c r="M26" s="26" t="s">
        <v>33</v>
      </c>
      <c r="N26" s="77"/>
      <c r="O26" s="78"/>
      <c r="P26" s="79"/>
      <c r="Q26" s="199"/>
      <c r="R26" s="190"/>
      <c r="S26" s="190"/>
      <c r="T26" s="200"/>
      <c r="U26" s="200"/>
      <c r="V26" s="200"/>
      <c r="W26" s="112"/>
      <c r="X26" s="113"/>
    </row>
    <row r="27" ht="13.5">
      <c r="T27" t="s">
        <v>36</v>
      </c>
    </row>
  </sheetData>
  <sheetProtection/>
  <mergeCells count="126">
    <mergeCell ref="W16:X16"/>
    <mergeCell ref="W17:X18"/>
    <mergeCell ref="W19:X20"/>
    <mergeCell ref="W21:X22"/>
    <mergeCell ref="W23:X24"/>
    <mergeCell ref="W25:X26"/>
    <mergeCell ref="W3:X3"/>
    <mergeCell ref="W4:X5"/>
    <mergeCell ref="W6:X7"/>
    <mergeCell ref="W8:X9"/>
    <mergeCell ref="W10:X11"/>
    <mergeCell ref="W12:X13"/>
    <mergeCell ref="Q23:S24"/>
    <mergeCell ref="T23:T24"/>
    <mergeCell ref="U23:U24"/>
    <mergeCell ref="V23:V24"/>
    <mergeCell ref="Q25:S26"/>
    <mergeCell ref="T25:T26"/>
    <mergeCell ref="U25:U26"/>
    <mergeCell ref="V25:V26"/>
    <mergeCell ref="Q19:S20"/>
    <mergeCell ref="T19:T20"/>
    <mergeCell ref="U19:U20"/>
    <mergeCell ref="V19:V20"/>
    <mergeCell ref="Q21:S22"/>
    <mergeCell ref="T21:T22"/>
    <mergeCell ref="U21:U22"/>
    <mergeCell ref="V21:V22"/>
    <mergeCell ref="Q12:S13"/>
    <mergeCell ref="T12:T13"/>
    <mergeCell ref="U12:U13"/>
    <mergeCell ref="V12:V13"/>
    <mergeCell ref="Q16:S16"/>
    <mergeCell ref="Q17:S18"/>
    <mergeCell ref="T17:T18"/>
    <mergeCell ref="U17:U18"/>
    <mergeCell ref="V17:V18"/>
    <mergeCell ref="Q8:S9"/>
    <mergeCell ref="T8:T9"/>
    <mergeCell ref="U8:U9"/>
    <mergeCell ref="V8:V9"/>
    <mergeCell ref="Q10:S11"/>
    <mergeCell ref="T10:T11"/>
    <mergeCell ref="U10:U11"/>
    <mergeCell ref="V10:V11"/>
    <mergeCell ref="Q3:S3"/>
    <mergeCell ref="Q4:S5"/>
    <mergeCell ref="T4:T5"/>
    <mergeCell ref="U4:U5"/>
    <mergeCell ref="V4:V5"/>
    <mergeCell ref="Q6:S7"/>
    <mergeCell ref="T6:T7"/>
    <mergeCell ref="U6:U7"/>
    <mergeCell ref="V6:V7"/>
    <mergeCell ref="A25:A26"/>
    <mergeCell ref="B25:D25"/>
    <mergeCell ref="E25:G25"/>
    <mergeCell ref="H25:J25"/>
    <mergeCell ref="K25:M25"/>
    <mergeCell ref="N25:P26"/>
    <mergeCell ref="A23:A24"/>
    <mergeCell ref="B23:D23"/>
    <mergeCell ref="E23:G23"/>
    <mergeCell ref="H23:J23"/>
    <mergeCell ref="K23:M24"/>
    <mergeCell ref="N23:P23"/>
    <mergeCell ref="A21:A22"/>
    <mergeCell ref="B21:D21"/>
    <mergeCell ref="E21:G21"/>
    <mergeCell ref="H21:J22"/>
    <mergeCell ref="K21:M21"/>
    <mergeCell ref="N21:P21"/>
    <mergeCell ref="A19:A20"/>
    <mergeCell ref="B19:D19"/>
    <mergeCell ref="E19:G20"/>
    <mergeCell ref="H19:J19"/>
    <mergeCell ref="K19:M19"/>
    <mergeCell ref="N19:P19"/>
    <mergeCell ref="A17:A18"/>
    <mergeCell ref="B17:D18"/>
    <mergeCell ref="E17:G17"/>
    <mergeCell ref="H17:J17"/>
    <mergeCell ref="K17:M17"/>
    <mergeCell ref="N17:P17"/>
    <mergeCell ref="A15:G15"/>
    <mergeCell ref="B16:D16"/>
    <mergeCell ref="E16:G16"/>
    <mergeCell ref="H16:J16"/>
    <mergeCell ref="K16:M16"/>
    <mergeCell ref="N16:P16"/>
    <mergeCell ref="A12:A13"/>
    <mergeCell ref="B12:D12"/>
    <mergeCell ref="E12:G12"/>
    <mergeCell ref="H12:J12"/>
    <mergeCell ref="K12:M12"/>
    <mergeCell ref="N12:P13"/>
    <mergeCell ref="A10:A11"/>
    <mergeCell ref="B10:D10"/>
    <mergeCell ref="E10:G10"/>
    <mergeCell ref="H10:J10"/>
    <mergeCell ref="K10:M11"/>
    <mergeCell ref="N10:P10"/>
    <mergeCell ref="A8:A9"/>
    <mergeCell ref="B8:D8"/>
    <mergeCell ref="E8:G8"/>
    <mergeCell ref="H8:J9"/>
    <mergeCell ref="K8:M8"/>
    <mergeCell ref="N8:P8"/>
    <mergeCell ref="A6:A7"/>
    <mergeCell ref="B6:D6"/>
    <mergeCell ref="E6:G7"/>
    <mergeCell ref="H6:J6"/>
    <mergeCell ref="K6:M6"/>
    <mergeCell ref="N6:P6"/>
    <mergeCell ref="A4:A5"/>
    <mergeCell ref="B4:D5"/>
    <mergeCell ref="E4:G4"/>
    <mergeCell ref="H4:J4"/>
    <mergeCell ref="K4:M4"/>
    <mergeCell ref="N4:P4"/>
    <mergeCell ref="A2:G2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2012-09-08T12:50:52Z</cp:lastPrinted>
  <dcterms:created xsi:type="dcterms:W3CDTF">1997-01-08T22:48:59Z</dcterms:created>
  <dcterms:modified xsi:type="dcterms:W3CDTF">2012-09-09T23:00:11Z</dcterms:modified>
  <cp:category/>
  <cp:version/>
  <cp:contentType/>
  <cp:contentStatus/>
</cp:coreProperties>
</file>